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Computador novo-2021\PPGBioquímica\Pós-doc Simone\"/>
    </mc:Choice>
  </mc:AlternateContent>
  <xr:revisionPtr revIDLastSave="0" documentId="8_{1986267B-9986-4D3F-B00B-56529C4B43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C64" i="1"/>
  <c r="C65" i="1"/>
  <c r="C66" i="1"/>
  <c r="C67" i="1"/>
  <c r="C68" i="1"/>
  <c r="C69" i="1"/>
  <c r="C70" i="1"/>
  <c r="C71" i="1"/>
  <c r="C72" i="1"/>
  <c r="C24" i="1"/>
  <c r="C30" i="1" s="1"/>
  <c r="C86" i="1"/>
  <c r="C92" i="1" s="1"/>
  <c r="C87" i="1"/>
  <c r="C88" i="1"/>
  <c r="C89" i="1"/>
  <c r="C90" i="1"/>
  <c r="C91" i="1"/>
  <c r="C80" i="1"/>
  <c r="C81" i="1"/>
  <c r="C82" i="1"/>
  <c r="C76" i="1"/>
  <c r="C77" i="1"/>
  <c r="C78" i="1"/>
  <c r="C52" i="1"/>
  <c r="C53" i="1"/>
  <c r="C54" i="1"/>
  <c r="C55" i="1"/>
  <c r="C56" i="1"/>
  <c r="C57" i="1"/>
  <c r="C58" i="1"/>
  <c r="C59" i="1"/>
  <c r="C60" i="1"/>
  <c r="C61" i="1"/>
  <c r="C40" i="1"/>
  <c r="C41" i="1"/>
  <c r="C42" i="1"/>
  <c r="C43" i="1"/>
  <c r="C44" i="1"/>
  <c r="C45" i="1"/>
  <c r="C25" i="1"/>
  <c r="C26" i="1"/>
  <c r="C27" i="1"/>
  <c r="C28" i="1"/>
  <c r="C29" i="1"/>
  <c r="C17" i="1"/>
  <c r="C18" i="1"/>
  <c r="C19" i="1"/>
  <c r="C34" i="1"/>
  <c r="C35" i="1"/>
  <c r="C36" i="1" s="1"/>
  <c r="C20" i="1" l="1"/>
  <c r="C83" i="1"/>
  <c r="C73" i="1"/>
  <c r="C46" i="1"/>
  <c r="C47" i="1"/>
  <c r="C94" i="1"/>
</calcChain>
</file>

<file path=xl/sharedStrings.xml><?xml version="1.0" encoding="utf-8"?>
<sst xmlns="http://schemas.openxmlformats.org/spreadsheetml/2006/main" count="115" uniqueCount="93">
  <si>
    <t>PLANILHA DE AVALIAÇÃO DE CURRÍCULOS</t>
  </si>
  <si>
    <t>Instruções:</t>
  </si>
  <si>
    <t>1. Preencha os campos coloridos em números arábicos, com a casa decimal determinada por vírgula (quando houver).</t>
  </si>
  <si>
    <t xml:space="preserve">   Ex: Três anos e meio = digite  "3,5" (sem as aspas).   O programa automaticamente gerará sua pontuação.</t>
  </si>
  <si>
    <t>Graduação:</t>
  </si>
  <si>
    <t>Formação científica: (informe o tempo em anos ou fração de ano).</t>
  </si>
  <si>
    <t>anos</t>
  </si>
  <si>
    <t>Pontos</t>
  </si>
  <si>
    <t>SUBTOTAL</t>
  </si>
  <si>
    <t>número</t>
  </si>
  <si>
    <t>TOTAL</t>
  </si>
  <si>
    <t>ATENÇÃO:</t>
  </si>
  <si>
    <t>2. Somente os itens relacionados na planilha serão considerados na avaliação.</t>
  </si>
  <si>
    <t>3. A ausência de comprovação documental implica na eliminação da pontuação correspondente obtida no item.</t>
  </si>
  <si>
    <t>4. A comissão de seleção avaliará os casos omissos.</t>
  </si>
  <si>
    <t>Declaração:</t>
  </si>
  <si>
    <t>DECLARO que as informações aqui prestadas são verdadeiras, e que estou ciente e concordo com as condições de</t>
  </si>
  <si>
    <t>Nome do Candidato:</t>
  </si>
  <si>
    <t>Data e Assinatura:</t>
  </si>
  <si>
    <t>créditos</t>
  </si>
  <si>
    <t xml:space="preserve">    </t>
  </si>
  <si>
    <t xml:space="preserve">Iniciação científica sem bolsa </t>
  </si>
  <si>
    <t xml:space="preserve">Pós-Graduação </t>
  </si>
  <si>
    <t>Formação científica: (informe o tempo em anos ou fração de ano)</t>
  </si>
  <si>
    <t>Especialização em outra área (duração mínima 360 horas)</t>
  </si>
  <si>
    <t>Atuação profissional (Docência orientada NÃO tem pontuação válida para esse ítem)</t>
  </si>
  <si>
    <t>Docência: (informe em  número de créditos; cada crédito equivale a 15hs/aula); máximo de 20 créditos nesse ítem</t>
  </si>
  <si>
    <t>Bolsista de iniciação da FAPERGS/ CNPq, ou outra fundação estadual de fomento</t>
  </si>
  <si>
    <t>Orientação de iniciação científica, TCC ou monografia de especialização</t>
  </si>
  <si>
    <t xml:space="preserve">Patente registrada </t>
  </si>
  <si>
    <t>Prêmio científico recebido de sociedade nacional</t>
  </si>
  <si>
    <t>Prêmio científico recebido de sociedade internacional</t>
  </si>
  <si>
    <t>Mestrado concluído na área</t>
  </si>
  <si>
    <t>Mestrado em andamento na área (com previsão de defesa apresentada)</t>
  </si>
  <si>
    <t>Mestrado concluído em outra área</t>
  </si>
  <si>
    <t>Mestrado em andamento em outra área (com previsão de defesa apresentada)</t>
  </si>
  <si>
    <t>Artigos aceitos ou publicados - coautor (serão considerados aqueles que já apresentarem DOI publicado)</t>
  </si>
  <si>
    <t>Produção Acadêmica</t>
  </si>
  <si>
    <t>Coautor de resumo apresentado em eventos locais (Ex: SIEPE, JAI, etc...)</t>
  </si>
  <si>
    <t>Coautor de resumo apresentado em eventos de sociedade nacional (Ex: FESBE, SBQ, SBBq, etc...)</t>
  </si>
  <si>
    <t>Coautor de resumo apresentado em eventos de sociedade internacional</t>
  </si>
  <si>
    <t>Primeiro autor de resumo em eventos de sociedade internacional</t>
  </si>
  <si>
    <t>Primeiro autor de resumo em eventos de sociedade nacional (Ex: FESBE, SBQ, SBBq, etc...)</t>
  </si>
  <si>
    <t>Primeiro autor de resumo apresentado em eventos locais (Ex: SIEPE, JAI, etc...)</t>
  </si>
  <si>
    <t>Resumos apresentados - Primeiro autor: máximo de 20 em cada item</t>
  </si>
  <si>
    <t>Resumos apresentados - Coautor: máximo de 20 em cada item</t>
  </si>
  <si>
    <t>4. Coloque seu nome por extenso, a data e assine.</t>
  </si>
  <si>
    <t>preenchimento estabelecidas nos itens 1 a 5 descritos acima.</t>
  </si>
  <si>
    <t>Especialização na área  (duração mínima 360 horas)</t>
  </si>
  <si>
    <t>Patente em processo de registro</t>
  </si>
  <si>
    <t>Docência no Ensino Básico ou Profissionalizante (exceto estágio curricular)</t>
  </si>
  <si>
    <t>Livo publicado por Editora com Conselho Editorial Internacional</t>
  </si>
  <si>
    <t>Livo publicado por Editora com Conselho Editorial Nacional</t>
  </si>
  <si>
    <t>Livo publicado por Editora com Conselho Editorial Local</t>
  </si>
  <si>
    <t>Capitulo de livro  publicado por Editora com Conselho Editorial Internacional</t>
  </si>
  <si>
    <t>Capitulo de livro  publicado por Editora com Conselho Editorial Nacional</t>
  </si>
  <si>
    <t>Capitulo de livro  publicado por Editora com Conselho Editorial Local</t>
  </si>
  <si>
    <r>
      <t xml:space="preserve">Primeiro autor em artigo publicado em revista indexada Qualis A1 OU F.I.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5,0</t>
    </r>
  </si>
  <si>
    <t xml:space="preserve">Livros publicados com ISBN </t>
  </si>
  <si>
    <t>1. O preenchimento das áreas coloridas desta planilha é de EXCLUSIVA responsabilidade do candidato.</t>
  </si>
  <si>
    <r>
      <t xml:space="preserve">6. Esta planilha deverá ser </t>
    </r>
    <r>
      <rPr>
        <b/>
        <sz val="10"/>
        <rFont val="Arial"/>
        <family val="2"/>
      </rPr>
      <t>ENTREGUE NA FORMA IMPRESSA com a assinatura do candidato, acompanhada da DOCUMENTAÇÃO COMPROBATÓRIA</t>
    </r>
  </si>
  <si>
    <r>
      <t xml:space="preserve">5. </t>
    </r>
    <r>
      <rPr>
        <b/>
        <sz val="10"/>
        <rFont val="Arial"/>
        <family val="2"/>
      </rPr>
      <t>A pontuação não deve ser preenchida.</t>
    </r>
  </si>
  <si>
    <t>Prêmio científico recebido de evento regional (SIEPE, outros)</t>
  </si>
  <si>
    <t>Primeiro autor em artigo publicado em revista indexada  Qualis C ou não indexada</t>
  </si>
  <si>
    <t>2. Para saber os fatores de impacto das revistas indexadas, consulte o site: https://sucupira.capes.gov.br/sucupira/public/consultas/coleta/veiculoPublicacaoQualis/listaConsultaGeralPeriodicos.jsf</t>
  </si>
  <si>
    <t>3. Após preencher os campos correspondentes as suas atividades, a modalidade de bolsa e a forma de ingresso no PPGBioq, salve e imprima a planilha.</t>
  </si>
  <si>
    <t>Bolsista de Iniciação financiada por pró-reitoria de pesquisa ou similar (exemplo: PDA, PROEXT, MEC, PET)</t>
  </si>
  <si>
    <t>Docência no magistério superior (exceto docência orientada e deverá ser comprovado com documento institucional)</t>
  </si>
  <si>
    <t>Artigos aceitos ou publicados - primeiro autor ou autor correspondente (serão considerados aqueles que já apresentarem DOI publicado). FI: Fator de Impacto (JCR)</t>
  </si>
  <si>
    <t>Primeiro autor em artigo publicado em revista indexada Qualis A3 OU 3,0 &lt; F.I.= 4,00</t>
  </si>
  <si>
    <t>Primeiro autor em artigo publicado em revista indexada Qualis A2 OU 4,0 ˃ F.I.= 5,00</t>
  </si>
  <si>
    <t>Primeiro autor em artigo publicado em revista indexada Qualis A4 OU 2,0 &lt; F.I.= 3,00</t>
  </si>
  <si>
    <t>Primeiro autor em artigo publicado em revista indexada Qualis B1 OU 1,60 &lt; F.I.= 2,00</t>
  </si>
  <si>
    <t>Primeiro autor em artigo publicado em revista indexada Qualis B2 OU 1,20 &lt; F.I.= 1,60</t>
  </si>
  <si>
    <t>Primeiro autor em artigo publicado em revista indexada Qualis B3 OU 0,80 &lt; F.I.= 1,20</t>
  </si>
  <si>
    <t>Primeiro autor em artigo publicado em revista indexada Qualis B4 OU 0,50 &lt; F.I.= 0,80</t>
  </si>
  <si>
    <r>
      <t>Primeiro autor em artigo publicado em revista indexada Qualis B5 OU 0,20 &lt; F.I. =</t>
    </r>
    <r>
      <rPr>
        <sz val="10"/>
        <rFont val="Arial"/>
        <family val="2"/>
      </rPr>
      <t xml:space="preserve"> 0,50</t>
    </r>
  </si>
  <si>
    <t>(   )</t>
  </si>
  <si>
    <t>Forma de ingresso no PPGBioq:</t>
  </si>
  <si>
    <t>Ações Afirmativas</t>
  </si>
  <si>
    <t>Ampla concorrência</t>
  </si>
  <si>
    <r>
      <t xml:space="preserve">Coautor em artigo publicado em revista indexada Qualis A1 OU F.I.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5,0</t>
    </r>
  </si>
  <si>
    <t>Coautor  em artigo publicado em revista indexada Qualis A2 OU 4,0 ˃ F.I.= 5,00</t>
  </si>
  <si>
    <t>Coautor  em artigo publicado em revista indexada Qualis A3 OU 3,0 &lt; F.I.= 4,00</t>
  </si>
  <si>
    <t>Coautor  em artigo publicado em revista indexada Qualis A4 OU 2,0 &lt; F.I.= 3,00</t>
  </si>
  <si>
    <t>Coautor  em artigo publicado em revista indexada Qualis B1 OU 1,60 &lt; F.I.= 2,00</t>
  </si>
  <si>
    <t>Coautor  em artigo publicado em revista indexada Qualis B2 OU 1,20 &lt; F.I.= 1,60</t>
  </si>
  <si>
    <t>Coautor  em artigo publicado em revista indexada Qualis B3 OU 0,80 &lt; F.I.= 1,20</t>
  </si>
  <si>
    <t>Coautor  em artigo publicado em revista indexada Qualis B4 OU 0,50 &lt; F.I.= 0,80</t>
  </si>
  <si>
    <t>Coautor  em artigo publicado em revista indexada Qualis B5 OU 0,20 &lt; F.I. = 0,50</t>
  </si>
  <si>
    <t>Coautor  em artigo publicado em revista indexada  Qualis C ou não indexada</t>
  </si>
  <si>
    <t>Número</t>
  </si>
  <si>
    <t>PROGRAMA DE PÓS-GRADUAÇÃO EM BIOQUÍMICA - UNIPAMPA - POSDOC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</si>
</sst>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4" borderId="7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6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10" xfId="0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1" fillId="3" borderId="5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5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2" fontId="4" fillId="2" borderId="0" xfId="0" applyNumberFormat="1" applyFont="1" applyFill="1" applyProtection="1">
      <protection locked="0"/>
    </xf>
    <xf numFmtId="0" fontId="3" fillId="0" borderId="10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0" fillId="0" borderId="14" xfId="0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2" fontId="4" fillId="3" borderId="20" xfId="0" applyNumberFormat="1" applyFont="1" applyFill="1" applyBorder="1" applyProtection="1">
      <protection locked="0"/>
    </xf>
    <xf numFmtId="0" fontId="5" fillId="3" borderId="19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2" fontId="0" fillId="2" borderId="0" xfId="0" applyNumberFormat="1" applyFill="1" applyProtection="1">
      <protection locked="0"/>
    </xf>
    <xf numFmtId="0" fontId="5" fillId="3" borderId="1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2" fontId="4" fillId="2" borderId="3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6" fillId="2" borderId="5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7" fillId="2" borderId="0" xfId="0" applyFont="1" applyFill="1" applyProtection="1">
      <protection locked="0"/>
    </xf>
    <xf numFmtId="2" fontId="0" fillId="0" borderId="7" xfId="0" applyNumberFormat="1" applyBorder="1"/>
    <xf numFmtId="2" fontId="4" fillId="5" borderId="1" xfId="0" applyNumberFormat="1" applyFont="1" applyFill="1" applyBorder="1"/>
    <xf numFmtId="2" fontId="0" fillId="0" borderId="14" xfId="0" applyNumberFormat="1" applyBorder="1"/>
    <xf numFmtId="2" fontId="4" fillId="5" borderId="1" xfId="0" applyNumberFormat="1" applyFont="1" applyFill="1" applyBorder="1" applyAlignment="1">
      <alignment horizontal="right"/>
    </xf>
    <xf numFmtId="2" fontId="4" fillId="2" borderId="0" xfId="0" applyNumberFormat="1" applyFont="1" applyFill="1"/>
    <xf numFmtId="2" fontId="1" fillId="5" borderId="1" xfId="0" applyNumberFormat="1" applyFont="1" applyFill="1" applyBorder="1"/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8"/>
  <sheetViews>
    <sheetView tabSelected="1" zoomScaleNormal="100" workbookViewId="0"/>
  </sheetViews>
  <sheetFormatPr defaultColWidth="8.88671875" defaultRowHeight="13.2" x14ac:dyDescent="0.25"/>
  <cols>
    <col min="1" max="1" width="134.109375" style="11" customWidth="1"/>
    <col min="2" max="2" width="11.5546875" style="11" customWidth="1"/>
    <col min="3" max="3" width="17" style="11" customWidth="1"/>
    <col min="4" max="4" width="11.6640625" style="10" customWidth="1"/>
    <col min="5" max="5" width="8.88671875" style="10"/>
    <col min="6" max="16384" width="8.88671875" style="11"/>
  </cols>
  <sheetData>
    <row r="1" spans="1:6" ht="17.399999999999999" x14ac:dyDescent="0.3">
      <c r="A1" s="7" t="s">
        <v>92</v>
      </c>
      <c r="B1" s="8"/>
      <c r="C1" s="9"/>
    </row>
    <row r="2" spans="1:6" ht="16.2" thickBot="1" x14ac:dyDescent="0.35">
      <c r="A2" s="12" t="s">
        <v>0</v>
      </c>
      <c r="B2" s="13"/>
      <c r="C2" s="14"/>
    </row>
    <row r="3" spans="1:6" s="10" customFormat="1" ht="16.2" thickBot="1" x14ac:dyDescent="0.35">
      <c r="A3" s="15"/>
      <c r="B3" s="16"/>
      <c r="C3" s="16"/>
      <c r="D3" s="16"/>
      <c r="E3" s="16"/>
      <c r="F3" s="16"/>
    </row>
    <row r="4" spans="1:6" ht="15.6" x14ac:dyDescent="0.3">
      <c r="A4" s="7" t="s">
        <v>1</v>
      </c>
      <c r="B4" s="17"/>
      <c r="C4" s="18"/>
    </row>
    <row r="5" spans="1:6" x14ac:dyDescent="0.25">
      <c r="A5" s="19" t="s">
        <v>2</v>
      </c>
      <c r="B5" s="20"/>
      <c r="C5" s="21"/>
    </row>
    <row r="6" spans="1:6" x14ac:dyDescent="0.25">
      <c r="A6" s="19" t="s">
        <v>3</v>
      </c>
      <c r="B6" s="20"/>
      <c r="C6" s="21"/>
    </row>
    <row r="7" spans="1:6" x14ac:dyDescent="0.25">
      <c r="A7" s="19" t="s">
        <v>64</v>
      </c>
      <c r="B7" s="20"/>
      <c r="C7" s="21"/>
    </row>
    <row r="8" spans="1:6" x14ac:dyDescent="0.25">
      <c r="A8" s="22" t="s">
        <v>65</v>
      </c>
      <c r="B8" s="20"/>
      <c r="C8" s="21"/>
    </row>
    <row r="9" spans="1:6" x14ac:dyDescent="0.25">
      <c r="A9" s="22" t="s">
        <v>46</v>
      </c>
      <c r="B9" s="10"/>
      <c r="C9" s="23"/>
    </row>
    <row r="10" spans="1:6" x14ac:dyDescent="0.25">
      <c r="A10" s="22" t="s">
        <v>61</v>
      </c>
      <c r="B10" s="10"/>
      <c r="C10" s="23"/>
    </row>
    <row r="11" spans="1:6" ht="13.8" thickBot="1" x14ac:dyDescent="0.3">
      <c r="A11" s="24" t="s">
        <v>60</v>
      </c>
      <c r="B11" s="13"/>
      <c r="C11" s="14"/>
    </row>
    <row r="12" spans="1:6" s="10" customFormat="1" x14ac:dyDescent="0.25">
      <c r="A12" s="10" t="s">
        <v>20</v>
      </c>
    </row>
    <row r="13" spans="1:6" s="10" customFormat="1" x14ac:dyDescent="0.25"/>
    <row r="14" spans="1:6" s="10" customFormat="1" ht="13.8" thickBot="1" x14ac:dyDescent="0.3"/>
    <row r="15" spans="1:6" ht="15.6" x14ac:dyDescent="0.3">
      <c r="A15" s="25" t="s">
        <v>4</v>
      </c>
      <c r="B15" s="78" t="s">
        <v>6</v>
      </c>
      <c r="C15" s="78" t="s">
        <v>7</v>
      </c>
    </row>
    <row r="16" spans="1:6" ht="13.8" thickBot="1" x14ac:dyDescent="0.3">
      <c r="A16" s="26" t="s">
        <v>23</v>
      </c>
      <c r="B16" s="79"/>
      <c r="C16" s="79"/>
    </row>
    <row r="17" spans="1:3" x14ac:dyDescent="0.25">
      <c r="A17" s="27" t="s">
        <v>66</v>
      </c>
      <c r="B17" s="1"/>
      <c r="C17" s="72" t="str">
        <f>IF(B17*2=0," ",B17*2)</f>
        <v xml:space="preserve"> </v>
      </c>
    </row>
    <row r="18" spans="1:3" x14ac:dyDescent="0.25">
      <c r="A18" s="28" t="s">
        <v>27</v>
      </c>
      <c r="B18" s="2"/>
      <c r="C18" s="72" t="str">
        <f>IF(B18*4=0," ",B18*4)</f>
        <v xml:space="preserve"> </v>
      </c>
    </row>
    <row r="19" spans="1:3" ht="13.8" thickBot="1" x14ac:dyDescent="0.3">
      <c r="A19" s="29" t="s">
        <v>21</v>
      </c>
      <c r="B19" s="3"/>
      <c r="C19" s="72" t="str">
        <f>IF(B19*1=0," ",B19*1)</f>
        <v xml:space="preserve"> </v>
      </c>
    </row>
    <row r="20" spans="1:3" ht="13.8" thickBot="1" x14ac:dyDescent="0.3">
      <c r="A20" s="30"/>
      <c r="B20" s="31" t="s">
        <v>8</v>
      </c>
      <c r="C20" s="73">
        <f>SUM(C17:C19)</f>
        <v>0</v>
      </c>
    </row>
    <row r="21" spans="1:3" s="10" customFormat="1" ht="13.8" thickBot="1" x14ac:dyDescent="0.3">
      <c r="A21" s="13"/>
    </row>
    <row r="22" spans="1:3" ht="15.6" x14ac:dyDescent="0.3">
      <c r="A22" s="32" t="s">
        <v>22</v>
      </c>
      <c r="B22" s="78" t="s">
        <v>91</v>
      </c>
      <c r="C22" s="78" t="s">
        <v>7</v>
      </c>
    </row>
    <row r="23" spans="1:3" ht="13.8" thickBot="1" x14ac:dyDescent="0.3">
      <c r="A23" s="33" t="s">
        <v>5</v>
      </c>
      <c r="B23" s="79"/>
      <c r="C23" s="79"/>
    </row>
    <row r="24" spans="1:3" x14ac:dyDescent="0.25">
      <c r="A24" s="34" t="s">
        <v>48</v>
      </c>
      <c r="B24" s="4"/>
      <c r="C24" s="72" t="str">
        <f>IF(B24*3=0," ",B24*3)</f>
        <v xml:space="preserve"> </v>
      </c>
    </row>
    <row r="25" spans="1:3" x14ac:dyDescent="0.25">
      <c r="A25" s="27" t="s">
        <v>24</v>
      </c>
      <c r="B25" s="5"/>
      <c r="C25" s="72" t="str">
        <f>IF(B25*1.5=0," ",B25*1.5)</f>
        <v xml:space="preserve"> </v>
      </c>
    </row>
    <row r="26" spans="1:3" x14ac:dyDescent="0.25">
      <c r="A26" s="27" t="s">
        <v>32</v>
      </c>
      <c r="B26" s="5"/>
      <c r="C26" s="72" t="str">
        <f>IF(B26*20=0," ",B26*20)</f>
        <v xml:space="preserve"> </v>
      </c>
    </row>
    <row r="27" spans="1:3" x14ac:dyDescent="0.25">
      <c r="A27" s="27" t="s">
        <v>33</v>
      </c>
      <c r="B27" s="2"/>
      <c r="C27" s="72" t="str">
        <f>IF(B27*10=0," ",B27*10)</f>
        <v xml:space="preserve"> </v>
      </c>
    </row>
    <row r="28" spans="1:3" x14ac:dyDescent="0.25">
      <c r="A28" s="27" t="s">
        <v>34</v>
      </c>
      <c r="B28" s="2"/>
      <c r="C28" s="72" t="str">
        <f>IF(B28*10=0," ",B28*10)</f>
        <v xml:space="preserve"> </v>
      </c>
    </row>
    <row r="29" spans="1:3" ht="13.8" thickBot="1" x14ac:dyDescent="0.3">
      <c r="A29" s="35" t="s">
        <v>35</v>
      </c>
      <c r="B29" s="3"/>
      <c r="C29" s="72" t="str">
        <f>IF(B29*5=0," ",B29*5)</f>
        <v xml:space="preserve"> </v>
      </c>
    </row>
    <row r="30" spans="1:3" ht="13.8" thickBot="1" x14ac:dyDescent="0.3">
      <c r="A30" s="36"/>
      <c r="B30" s="31" t="s">
        <v>8</v>
      </c>
      <c r="C30" s="73">
        <f>SUM(C24:C29)</f>
        <v>0</v>
      </c>
    </row>
    <row r="31" spans="1:3" s="10" customFormat="1" ht="13.8" thickBot="1" x14ac:dyDescent="0.3">
      <c r="A31" s="37"/>
      <c r="B31" s="38"/>
      <c r="C31" s="39"/>
    </row>
    <row r="32" spans="1:3" ht="15.6" x14ac:dyDescent="0.3">
      <c r="A32" s="32" t="s">
        <v>25</v>
      </c>
      <c r="B32" s="78" t="s">
        <v>19</v>
      </c>
      <c r="C32" s="78" t="s">
        <v>7</v>
      </c>
    </row>
    <row r="33" spans="1:3" ht="13.8" thickBot="1" x14ac:dyDescent="0.3">
      <c r="A33" s="33" t="s">
        <v>26</v>
      </c>
      <c r="B33" s="79"/>
      <c r="C33" s="79"/>
    </row>
    <row r="34" spans="1:3" x14ac:dyDescent="0.25">
      <c r="A34" s="34" t="s">
        <v>67</v>
      </c>
      <c r="B34" s="4"/>
      <c r="C34" s="72" t="str">
        <f>IF(B34*0.3=0," ",B34*0.3)</f>
        <v xml:space="preserve"> </v>
      </c>
    </row>
    <row r="35" spans="1:3" ht="13.8" thickBot="1" x14ac:dyDescent="0.3">
      <c r="A35" s="35" t="s">
        <v>50</v>
      </c>
      <c r="B35" s="3"/>
      <c r="C35" s="74" t="str">
        <f>IF(B35*0.15=0," ",B35*0.15)</f>
        <v xml:space="preserve"> </v>
      </c>
    </row>
    <row r="36" spans="1:3" ht="13.8" thickBot="1" x14ac:dyDescent="0.3">
      <c r="A36" s="40"/>
      <c r="B36" s="6" t="s">
        <v>8</v>
      </c>
      <c r="C36" s="75">
        <f>SUM(C34:C35)</f>
        <v>0</v>
      </c>
    </row>
    <row r="37" spans="1:3" ht="13.8" thickBot="1" x14ac:dyDescent="0.3">
      <c r="A37" s="10"/>
      <c r="B37" s="10"/>
      <c r="C37" s="39"/>
    </row>
    <row r="38" spans="1:3" ht="15.6" x14ac:dyDescent="0.3">
      <c r="A38" s="32" t="s">
        <v>25</v>
      </c>
      <c r="B38" s="78" t="s">
        <v>91</v>
      </c>
      <c r="C38" s="78" t="s">
        <v>7</v>
      </c>
    </row>
    <row r="39" spans="1:3" ht="13.8" thickBot="1" x14ac:dyDescent="0.3">
      <c r="A39" s="33" t="s">
        <v>26</v>
      </c>
      <c r="B39" s="79"/>
      <c r="C39" s="79"/>
    </row>
    <row r="40" spans="1:3" x14ac:dyDescent="0.25">
      <c r="A40" s="40" t="s">
        <v>28</v>
      </c>
      <c r="B40" s="1"/>
      <c r="C40" s="72" t="str">
        <f>IF(B40*2=0," ",B40*2)</f>
        <v xml:space="preserve"> </v>
      </c>
    </row>
    <row r="41" spans="1:3" x14ac:dyDescent="0.25">
      <c r="A41" s="41" t="s">
        <v>29</v>
      </c>
      <c r="B41" s="2"/>
      <c r="C41" s="72" t="str">
        <f>IF(B41*40=0," ",B41*40)</f>
        <v xml:space="preserve"> </v>
      </c>
    </row>
    <row r="42" spans="1:3" x14ac:dyDescent="0.25">
      <c r="A42" s="41" t="s">
        <v>49</v>
      </c>
      <c r="B42" s="2"/>
      <c r="C42" s="72" t="str">
        <f>IF(B42*5=0," ",B42*5)</f>
        <v xml:space="preserve"> </v>
      </c>
    </row>
    <row r="43" spans="1:3" x14ac:dyDescent="0.25">
      <c r="A43" s="42" t="s">
        <v>62</v>
      </c>
      <c r="B43" s="2"/>
      <c r="C43" s="72" t="str">
        <f>IF(B43*0.5=0," ",B43*0.5)</f>
        <v xml:space="preserve"> </v>
      </c>
    </row>
    <row r="44" spans="1:3" x14ac:dyDescent="0.25">
      <c r="A44" s="41" t="s">
        <v>30</v>
      </c>
      <c r="B44" s="2"/>
      <c r="C44" s="72" t="str">
        <f>IF(B44*1=0," ",B44*1)</f>
        <v xml:space="preserve"> </v>
      </c>
    </row>
    <row r="45" spans="1:3" ht="13.8" thickBot="1" x14ac:dyDescent="0.3">
      <c r="A45" s="29" t="s">
        <v>31</v>
      </c>
      <c r="B45" s="5"/>
      <c r="C45" s="72" t="str">
        <f>IF(B45*2=0," ",B45*2)</f>
        <v xml:space="preserve"> </v>
      </c>
    </row>
    <row r="46" spans="1:3" ht="13.8" thickBot="1" x14ac:dyDescent="0.3">
      <c r="B46" s="31" t="s">
        <v>8</v>
      </c>
      <c r="C46" s="73">
        <f>SUM(C40:C45)</f>
        <v>0</v>
      </c>
    </row>
    <row r="47" spans="1:3" ht="13.8" hidden="1" thickBot="1" x14ac:dyDescent="0.3">
      <c r="C47" s="43">
        <f>SUM(C34:C45)</f>
        <v>0</v>
      </c>
    </row>
    <row r="48" spans="1:3" ht="13.8" thickBot="1" x14ac:dyDescent="0.3">
      <c r="A48" s="10"/>
      <c r="B48" s="10"/>
      <c r="C48" s="39"/>
    </row>
    <row r="49" spans="1:4" ht="16.2" thickBot="1" x14ac:dyDescent="0.35">
      <c r="A49" s="44" t="s">
        <v>37</v>
      </c>
      <c r="B49" s="45"/>
      <c r="C49" s="46"/>
    </row>
    <row r="50" spans="1:4" s="10" customFormat="1" ht="13.8" thickBot="1" x14ac:dyDescent="0.3"/>
    <row r="51" spans="1:4" ht="27" thickBot="1" x14ac:dyDescent="0.3">
      <c r="A51" s="47" t="s">
        <v>68</v>
      </c>
      <c r="B51" s="48" t="s">
        <v>9</v>
      </c>
      <c r="C51" s="49" t="s">
        <v>7</v>
      </c>
    </row>
    <row r="52" spans="1:4" ht="13.8" x14ac:dyDescent="0.3">
      <c r="A52" s="50" t="s">
        <v>57</v>
      </c>
      <c r="B52" s="4"/>
      <c r="C52" s="72" t="str">
        <f>IF(B52*20=0," ",B52*20)</f>
        <v xml:space="preserve"> </v>
      </c>
      <c r="D52" s="51"/>
    </row>
    <row r="53" spans="1:4" x14ac:dyDescent="0.25">
      <c r="A53" s="27" t="s">
        <v>70</v>
      </c>
      <c r="B53" s="1"/>
      <c r="C53" s="72" t="str">
        <f>IF(B53*18=0," ",B53*18)</f>
        <v xml:space="preserve"> </v>
      </c>
      <c r="D53" s="52"/>
    </row>
    <row r="54" spans="1:4" x14ac:dyDescent="0.25">
      <c r="A54" s="28" t="s">
        <v>69</v>
      </c>
      <c r="B54" s="1"/>
      <c r="C54" s="72" t="str">
        <f>IF(B54*16=0," ",B54*16)</f>
        <v xml:space="preserve"> </v>
      </c>
      <c r="D54" s="52"/>
    </row>
    <row r="55" spans="1:4" x14ac:dyDescent="0.25">
      <c r="A55" s="28" t="s">
        <v>71</v>
      </c>
      <c r="B55" s="2"/>
      <c r="C55" s="72" t="str">
        <f>IF(B55*14=0," ",B55*14)</f>
        <v xml:space="preserve"> </v>
      </c>
      <c r="D55" s="52"/>
    </row>
    <row r="56" spans="1:4" x14ac:dyDescent="0.25">
      <c r="A56" s="28" t="s">
        <v>72</v>
      </c>
      <c r="B56" s="2"/>
      <c r="C56" s="72" t="str">
        <f>IF(B56*12=0," ",B56*12)</f>
        <v xml:space="preserve"> </v>
      </c>
      <c r="D56" s="52"/>
    </row>
    <row r="57" spans="1:4" x14ac:dyDescent="0.25">
      <c r="A57" s="28" t="s">
        <v>73</v>
      </c>
      <c r="B57" s="2"/>
      <c r="C57" s="72" t="str">
        <f>IF(B57*10=0," ",B57*10)</f>
        <v xml:space="preserve"> </v>
      </c>
      <c r="D57" s="52"/>
    </row>
    <row r="58" spans="1:4" x14ac:dyDescent="0.25">
      <c r="A58" s="28" t="s">
        <v>74</v>
      </c>
      <c r="B58" s="2"/>
      <c r="C58" s="72" t="str">
        <f>IF(B58*8=0," ",B58*8)</f>
        <v xml:space="preserve"> </v>
      </c>
      <c r="D58" s="52"/>
    </row>
    <row r="59" spans="1:4" x14ac:dyDescent="0.25">
      <c r="A59" s="28" t="s">
        <v>75</v>
      </c>
      <c r="B59" s="2"/>
      <c r="C59" s="72" t="str">
        <f>IF(B59*6=0," ",B59*6)</f>
        <v xml:space="preserve"> </v>
      </c>
      <c r="D59" s="52"/>
    </row>
    <row r="60" spans="1:4" x14ac:dyDescent="0.25">
      <c r="A60" s="27" t="s">
        <v>76</v>
      </c>
      <c r="B60" s="2"/>
      <c r="C60" s="72" t="str">
        <f>IF(B60*4=0," ",B60*4)</f>
        <v xml:space="preserve"> </v>
      </c>
      <c r="D60" s="52"/>
    </row>
    <row r="61" spans="1:4" ht="13.8" thickBot="1" x14ac:dyDescent="0.3">
      <c r="A61" s="35" t="s">
        <v>63</v>
      </c>
      <c r="B61" s="3"/>
      <c r="C61" s="72" t="str">
        <f>IF(B61*2=0," ",B61*2)</f>
        <v xml:space="preserve"> </v>
      </c>
      <c r="D61" s="52"/>
    </row>
    <row r="62" spans="1:4" ht="13.8" thickBot="1" x14ac:dyDescent="0.3">
      <c r="A62" s="53" t="s">
        <v>36</v>
      </c>
      <c r="B62" s="48" t="s">
        <v>9</v>
      </c>
      <c r="C62" s="49" t="s">
        <v>7</v>
      </c>
      <c r="D62" s="52"/>
    </row>
    <row r="63" spans="1:4" ht="13.8" x14ac:dyDescent="0.3">
      <c r="A63" s="34" t="s">
        <v>81</v>
      </c>
      <c r="B63" s="4"/>
      <c r="C63" s="72" t="str">
        <f>IF(B63*10=0," ",B63*10)</f>
        <v xml:space="preserve"> </v>
      </c>
      <c r="D63" s="51"/>
    </row>
    <row r="64" spans="1:4" x14ac:dyDescent="0.25">
      <c r="A64" s="27" t="s">
        <v>82</v>
      </c>
      <c r="B64" s="1"/>
      <c r="C64" s="72" t="str">
        <f>IF(B64*9=0," ",B64*9)</f>
        <v xml:space="preserve"> </v>
      </c>
      <c r="D64" s="52"/>
    </row>
    <row r="65" spans="1:4" x14ac:dyDescent="0.25">
      <c r="A65" s="28" t="s">
        <v>83</v>
      </c>
      <c r="B65" s="1"/>
      <c r="C65" s="72" t="str">
        <f>IF(B65*8=0," ",B65*8)</f>
        <v xml:space="preserve"> </v>
      </c>
      <c r="D65" s="52"/>
    </row>
    <row r="66" spans="1:4" x14ac:dyDescent="0.25">
      <c r="A66" s="28" t="s">
        <v>84</v>
      </c>
      <c r="B66" s="2"/>
      <c r="C66" s="72" t="str">
        <f>IF(B66*7=0," ",B66*7)</f>
        <v xml:space="preserve"> </v>
      </c>
      <c r="D66" s="52"/>
    </row>
    <row r="67" spans="1:4" x14ac:dyDescent="0.25">
      <c r="A67" s="28" t="s">
        <v>85</v>
      </c>
      <c r="B67" s="2"/>
      <c r="C67" s="72" t="str">
        <f>IF(B67*6=0," ",B67*6)</f>
        <v xml:space="preserve"> </v>
      </c>
      <c r="D67" s="52"/>
    </row>
    <row r="68" spans="1:4" x14ac:dyDescent="0.25">
      <c r="A68" s="28" t="s">
        <v>86</v>
      </c>
      <c r="B68" s="2"/>
      <c r="C68" s="72" t="str">
        <f>IF(B68*5=0," ",B68*5)</f>
        <v xml:space="preserve"> </v>
      </c>
      <c r="D68" s="52"/>
    </row>
    <row r="69" spans="1:4" x14ac:dyDescent="0.25">
      <c r="A69" s="28" t="s">
        <v>87</v>
      </c>
      <c r="B69" s="2"/>
      <c r="C69" s="72" t="str">
        <f>IF(B69*4=0," ",B69*4)</f>
        <v xml:space="preserve"> </v>
      </c>
      <c r="D69" s="52"/>
    </row>
    <row r="70" spans="1:4" x14ac:dyDescent="0.25">
      <c r="A70" s="28" t="s">
        <v>88</v>
      </c>
      <c r="B70" s="2"/>
      <c r="C70" s="72" t="str">
        <f>IF(B70*3=0," ",B70*3)</f>
        <v xml:space="preserve"> </v>
      </c>
      <c r="D70" s="52"/>
    </row>
    <row r="71" spans="1:4" x14ac:dyDescent="0.25">
      <c r="A71" s="27" t="s">
        <v>89</v>
      </c>
      <c r="B71" s="2"/>
      <c r="C71" s="72" t="str">
        <f>IF(B71*2=0," ",B71*2)</f>
        <v xml:space="preserve"> </v>
      </c>
      <c r="D71" s="52"/>
    </row>
    <row r="72" spans="1:4" ht="13.8" thickBot="1" x14ac:dyDescent="0.3">
      <c r="A72" s="35" t="s">
        <v>90</v>
      </c>
      <c r="B72" s="3"/>
      <c r="C72" s="72" t="str">
        <f>IF(B72*1=0," ",B72*1)</f>
        <v xml:space="preserve"> </v>
      </c>
      <c r="D72" s="52"/>
    </row>
    <row r="73" spans="1:4" ht="13.8" thickBot="1" x14ac:dyDescent="0.3">
      <c r="A73" s="54"/>
      <c r="B73" s="55" t="s">
        <v>8</v>
      </c>
      <c r="C73" s="73">
        <f>SUM(C63:C72,C52:C61)</f>
        <v>0</v>
      </c>
      <c r="D73" s="52"/>
    </row>
    <row r="74" spans="1:4" s="10" customFormat="1" ht="13.8" thickBot="1" x14ac:dyDescent="0.3">
      <c r="C74" s="39"/>
      <c r="D74" s="39"/>
    </row>
    <row r="75" spans="1:4" ht="13.8" thickBot="1" x14ac:dyDescent="0.3">
      <c r="A75" s="53" t="s">
        <v>44</v>
      </c>
      <c r="B75" s="48" t="s">
        <v>9</v>
      </c>
      <c r="C75" s="49" t="s">
        <v>7</v>
      </c>
    </row>
    <row r="76" spans="1:4" x14ac:dyDescent="0.25">
      <c r="A76" s="50" t="s">
        <v>41</v>
      </c>
      <c r="B76" s="4"/>
      <c r="C76" s="72" t="str">
        <f>IF(B76*1=0," ",B76*1)</f>
        <v xml:space="preserve"> </v>
      </c>
    </row>
    <row r="77" spans="1:4" x14ac:dyDescent="0.25">
      <c r="A77" s="28" t="s">
        <v>42</v>
      </c>
      <c r="B77" s="2"/>
      <c r="C77" s="72" t="str">
        <f>IF(B77*0.5=0," ",B77*0.5)</f>
        <v xml:space="preserve"> </v>
      </c>
      <c r="D77" s="52"/>
    </row>
    <row r="78" spans="1:4" ht="13.8" thickBot="1" x14ac:dyDescent="0.3">
      <c r="A78" s="56" t="s">
        <v>43</v>
      </c>
      <c r="B78" s="3"/>
      <c r="C78" s="72" t="str">
        <f>IF(B78*0.3=0," ",B78*0.3)</f>
        <v xml:space="preserve"> </v>
      </c>
      <c r="D78" s="52"/>
    </row>
    <row r="79" spans="1:4" ht="13.8" thickBot="1" x14ac:dyDescent="0.3">
      <c r="A79" s="53" t="s">
        <v>45</v>
      </c>
      <c r="B79" s="48" t="s">
        <v>9</v>
      </c>
      <c r="C79" s="49" t="s">
        <v>7</v>
      </c>
      <c r="D79" s="52"/>
    </row>
    <row r="80" spans="1:4" x14ac:dyDescent="0.25">
      <c r="A80" s="50" t="s">
        <v>40</v>
      </c>
      <c r="B80" s="4"/>
      <c r="C80" s="72" t="str">
        <f>IF(B80*0.5=0," ",B80*0.5)</f>
        <v xml:space="preserve"> </v>
      </c>
      <c r="D80" s="52"/>
    </row>
    <row r="81" spans="1:4" x14ac:dyDescent="0.25">
      <c r="A81" s="28" t="s">
        <v>39</v>
      </c>
      <c r="B81" s="2"/>
      <c r="C81" s="72" t="str">
        <f>IF(B81*0.25=0," ",B81*0.25)</f>
        <v xml:space="preserve"> </v>
      </c>
      <c r="D81" s="52"/>
    </row>
    <row r="82" spans="1:4" ht="13.8" thickBot="1" x14ac:dyDescent="0.3">
      <c r="A82" s="56" t="s">
        <v>38</v>
      </c>
      <c r="B82" s="3"/>
      <c r="C82" s="72" t="str">
        <f>IF(B82*0.15=0," ",B82*0.15)</f>
        <v xml:space="preserve"> </v>
      </c>
      <c r="D82" s="52"/>
    </row>
    <row r="83" spans="1:4" ht="13.8" thickBot="1" x14ac:dyDescent="0.3">
      <c r="B83" s="55" t="s">
        <v>8</v>
      </c>
      <c r="C83" s="73">
        <f>SUM(C80:C82,C76:C78)</f>
        <v>0</v>
      </c>
      <c r="D83" s="52"/>
    </row>
    <row r="84" spans="1:4" s="10" customFormat="1" ht="13.8" thickBot="1" x14ac:dyDescent="0.3">
      <c r="C84" s="76"/>
      <c r="D84" s="52"/>
    </row>
    <row r="85" spans="1:4" ht="13.8" thickBot="1" x14ac:dyDescent="0.3">
      <c r="A85" s="53" t="s">
        <v>58</v>
      </c>
      <c r="B85" s="48" t="s">
        <v>9</v>
      </c>
      <c r="C85" s="49" t="s">
        <v>7</v>
      </c>
      <c r="D85" s="52"/>
    </row>
    <row r="86" spans="1:4" x14ac:dyDescent="0.25">
      <c r="A86" s="50" t="s">
        <v>51</v>
      </c>
      <c r="B86" s="4"/>
      <c r="C86" s="72" t="str">
        <f>IF(B86*20=0," ",B86*20)</f>
        <v xml:space="preserve"> </v>
      </c>
      <c r="D86" s="52"/>
    </row>
    <row r="87" spans="1:4" x14ac:dyDescent="0.25">
      <c r="A87" s="28" t="s">
        <v>52</v>
      </c>
      <c r="B87" s="2"/>
      <c r="C87" s="72" t="str">
        <f>IF(B87*10=0," ",B87*10)</f>
        <v xml:space="preserve"> </v>
      </c>
      <c r="D87" s="52"/>
    </row>
    <row r="88" spans="1:4" x14ac:dyDescent="0.25">
      <c r="A88" s="28" t="s">
        <v>53</v>
      </c>
      <c r="B88" s="2"/>
      <c r="C88" s="72" t="str">
        <f>IF(B88*5=0," ",B88*5)</f>
        <v xml:space="preserve"> </v>
      </c>
      <c r="D88" s="52"/>
    </row>
    <row r="89" spans="1:4" x14ac:dyDescent="0.25">
      <c r="A89" s="28" t="s">
        <v>54</v>
      </c>
      <c r="B89" s="2"/>
      <c r="C89" s="72" t="str">
        <f>IF(B89*10=0," ",B89*10)</f>
        <v xml:space="preserve"> </v>
      </c>
      <c r="D89" s="52"/>
    </row>
    <row r="90" spans="1:4" x14ac:dyDescent="0.25">
      <c r="A90" s="28" t="s">
        <v>55</v>
      </c>
      <c r="B90" s="2"/>
      <c r="C90" s="72" t="str">
        <f>IF(B90*5=0," ",B90*5)</f>
        <v xml:space="preserve"> </v>
      </c>
      <c r="D90" s="52"/>
    </row>
    <row r="91" spans="1:4" ht="13.8" thickBot="1" x14ac:dyDescent="0.3">
      <c r="A91" s="56" t="s">
        <v>56</v>
      </c>
      <c r="B91" s="3"/>
      <c r="C91" s="72" t="str">
        <f>IF(B91*2.5=0," ",B91*2.5)</f>
        <v xml:space="preserve"> </v>
      </c>
      <c r="D91" s="52"/>
    </row>
    <row r="92" spans="1:4" ht="13.8" thickBot="1" x14ac:dyDescent="0.3">
      <c r="A92" s="10"/>
      <c r="B92" s="55" t="s">
        <v>8</v>
      </c>
      <c r="C92" s="73">
        <f>SUM(C86:C91)</f>
        <v>0</v>
      </c>
      <c r="D92" s="39"/>
    </row>
    <row r="93" spans="1:4" ht="13.8" thickBot="1" x14ac:dyDescent="0.3">
      <c r="A93" s="10"/>
      <c r="B93" s="10"/>
      <c r="C93" s="57"/>
      <c r="D93" s="39"/>
    </row>
    <row r="94" spans="1:4" ht="16.2" thickBot="1" x14ac:dyDescent="0.35">
      <c r="A94" s="10"/>
      <c r="B94" s="58" t="s">
        <v>10</v>
      </c>
      <c r="C94" s="77">
        <f>SUM(C92,C83,C73,C46,C30,C20,C36)</f>
        <v>0</v>
      </c>
    </row>
    <row r="95" spans="1:4" s="10" customFormat="1" ht="13.8" thickBot="1" x14ac:dyDescent="0.3"/>
    <row r="96" spans="1:4" ht="15.6" x14ac:dyDescent="0.3">
      <c r="A96" s="59" t="s">
        <v>11</v>
      </c>
      <c r="B96" s="60"/>
      <c r="C96" s="61"/>
    </row>
    <row r="97" spans="1:3" x14ac:dyDescent="0.25">
      <c r="A97" s="62" t="s">
        <v>59</v>
      </c>
      <c r="B97" s="16"/>
      <c r="C97" s="63"/>
    </row>
    <row r="98" spans="1:3" x14ac:dyDescent="0.25">
      <c r="A98" s="62" t="s">
        <v>12</v>
      </c>
      <c r="B98" s="16"/>
      <c r="C98" s="63"/>
    </row>
    <row r="99" spans="1:3" x14ac:dyDescent="0.25">
      <c r="A99" s="62" t="s">
        <v>13</v>
      </c>
      <c r="B99" s="16"/>
      <c r="C99" s="63"/>
    </row>
    <row r="100" spans="1:3" ht="13.8" thickBot="1" x14ac:dyDescent="0.3">
      <c r="A100" s="64" t="s">
        <v>14</v>
      </c>
      <c r="B100" s="65"/>
      <c r="C100" s="66"/>
    </row>
    <row r="101" spans="1:3" s="10" customFormat="1" ht="13.8" thickBot="1" x14ac:dyDescent="0.3">
      <c r="A101" s="16"/>
    </row>
    <row r="102" spans="1:3" ht="15.6" x14ac:dyDescent="0.3">
      <c r="A102" s="7"/>
      <c r="B102" s="67"/>
      <c r="C102" s="68"/>
    </row>
    <row r="103" spans="1:3" x14ac:dyDescent="0.25">
      <c r="A103" s="22"/>
      <c r="B103" s="10"/>
      <c r="C103" s="23"/>
    </row>
    <row r="104" spans="1:3" ht="13.8" thickBot="1" x14ac:dyDescent="0.3">
      <c r="A104" s="24"/>
      <c r="B104" s="13"/>
      <c r="C104" s="14"/>
    </row>
    <row r="105" spans="1:3" s="10" customFormat="1" ht="13.8" thickBot="1" x14ac:dyDescent="0.3">
      <c r="A105" s="16"/>
    </row>
    <row r="106" spans="1:3" ht="15.6" x14ac:dyDescent="0.3">
      <c r="A106" s="7" t="s">
        <v>78</v>
      </c>
      <c r="B106" s="67"/>
      <c r="C106" s="68"/>
    </row>
    <row r="107" spans="1:3" x14ac:dyDescent="0.25">
      <c r="A107" s="22" t="s">
        <v>79</v>
      </c>
      <c r="B107" s="10" t="s">
        <v>77</v>
      </c>
      <c r="C107" s="23"/>
    </row>
    <row r="108" spans="1:3" ht="13.8" thickBot="1" x14ac:dyDescent="0.3">
      <c r="A108" s="24" t="s">
        <v>80</v>
      </c>
      <c r="B108" s="13" t="s">
        <v>77</v>
      </c>
      <c r="C108" s="14"/>
    </row>
    <row r="109" spans="1:3" s="10" customFormat="1" ht="13.8" thickBot="1" x14ac:dyDescent="0.3">
      <c r="A109" s="16"/>
    </row>
    <row r="110" spans="1:3" ht="15.6" x14ac:dyDescent="0.3">
      <c r="A110" s="7" t="s">
        <v>15</v>
      </c>
      <c r="B110" s="67"/>
      <c r="C110" s="68"/>
    </row>
    <row r="111" spans="1:3" x14ac:dyDescent="0.25">
      <c r="A111" s="22" t="s">
        <v>16</v>
      </c>
      <c r="B111" s="10"/>
      <c r="C111" s="23"/>
    </row>
    <row r="112" spans="1:3" ht="13.8" thickBot="1" x14ac:dyDescent="0.3">
      <c r="A112" s="24" t="s">
        <v>47</v>
      </c>
      <c r="B112" s="13"/>
      <c r="C112" s="14"/>
    </row>
    <row r="113" spans="1:3" s="10" customFormat="1" ht="13.8" thickBot="1" x14ac:dyDescent="0.3"/>
    <row r="114" spans="1:3" x14ac:dyDescent="0.25">
      <c r="A114" s="69" t="s">
        <v>17</v>
      </c>
      <c r="B114" s="60"/>
      <c r="C114" s="61"/>
    </row>
    <row r="115" spans="1:3" ht="13.8" thickBot="1" x14ac:dyDescent="0.3">
      <c r="A115" s="64"/>
      <c r="B115" s="65"/>
      <c r="C115" s="66"/>
    </row>
    <row r="116" spans="1:3" x14ac:dyDescent="0.25">
      <c r="A116" s="70" t="s">
        <v>18</v>
      </c>
      <c r="B116" s="67"/>
      <c r="C116" s="68"/>
    </row>
    <row r="117" spans="1:3" x14ac:dyDescent="0.25">
      <c r="A117" s="22"/>
      <c r="B117" s="10"/>
      <c r="C117" s="23"/>
    </row>
    <row r="118" spans="1:3" ht="13.8" thickBot="1" x14ac:dyDescent="0.3">
      <c r="A118" s="24"/>
      <c r="B118" s="13"/>
      <c r="C118" s="14"/>
    </row>
    <row r="119" spans="1:3" s="10" customFormat="1" x14ac:dyDescent="0.25"/>
    <row r="120" spans="1:3" s="10" customFormat="1" x14ac:dyDescent="0.25">
      <c r="A120" s="71"/>
    </row>
    <row r="121" spans="1:3" s="10" customFormat="1" x14ac:dyDescent="0.25">
      <c r="A121" s="71"/>
    </row>
    <row r="122" spans="1:3" s="10" customFormat="1" x14ac:dyDescent="0.25"/>
    <row r="123" spans="1:3" s="10" customFormat="1" x14ac:dyDescent="0.25"/>
    <row r="124" spans="1:3" s="10" customFormat="1" x14ac:dyDescent="0.25"/>
    <row r="125" spans="1:3" s="10" customFormat="1" x14ac:dyDescent="0.25"/>
    <row r="126" spans="1:3" s="10" customFormat="1" x14ac:dyDescent="0.25"/>
    <row r="127" spans="1:3" s="10" customFormat="1" x14ac:dyDescent="0.25"/>
    <row r="128" spans="1:3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</sheetData>
  <sheetProtection algorithmName="SHA-512" hashValue="Gt3x53+Wz012wxrXd/inu+FVaEFyHwXC1wnh41bNbmHzZHKM0j7yTHw5CMZ9fnyNOjoWrR+ZhHk1Fb10qkoXLQ==" saltValue="CUfBT7Isv18hO6AjVPvUVQ==" spinCount="100000" sheet="1" objects="1" scenarios="1"/>
  <mergeCells count="8">
    <mergeCell ref="B38:B39"/>
    <mergeCell ref="C38:C39"/>
    <mergeCell ref="B15:B16"/>
    <mergeCell ref="C15:C16"/>
    <mergeCell ref="B22:B23"/>
    <mergeCell ref="C22:C23"/>
    <mergeCell ref="B32:B33"/>
    <mergeCell ref="C32:C33"/>
  </mergeCells>
  <phoneticPr fontId="0" type="noConversion"/>
  <pageMargins left="0.25" right="0.25" top="0.75" bottom="0.75" header="0.3" footer="0.3"/>
  <pageSetup paperSize="5" orientation="portrait" r:id="rId1"/>
  <headerFooter alignWithMargins="0"/>
  <ignoredErrors>
    <ignoredError sqref="C25 C88:C89" formula="1"/>
    <ignoredError sqref="C18" formula="1" unlockedFormula="1"/>
    <ignoredError sqref="C17 C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Heloisa</dc:creator>
  <cp:lastModifiedBy>Elton Luís Gasparotto Denardin</cp:lastModifiedBy>
  <cp:lastPrinted>2014-05-08T18:10:18Z</cp:lastPrinted>
  <dcterms:created xsi:type="dcterms:W3CDTF">2010-11-05T22:51:47Z</dcterms:created>
  <dcterms:modified xsi:type="dcterms:W3CDTF">2024-10-07T10:57:48Z</dcterms:modified>
</cp:coreProperties>
</file>