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57" i="1" l="1"/>
  <c r="K52" i="1"/>
  <c r="K51" i="1"/>
  <c r="K50" i="1"/>
  <c r="K49" i="1"/>
  <c r="K46" i="1"/>
  <c r="K45" i="1"/>
  <c r="K44" i="1"/>
  <c r="K43" i="1"/>
  <c r="K40" i="1"/>
  <c r="K39" i="1"/>
  <c r="K38" i="1"/>
  <c r="K33" i="1"/>
  <c r="K35" i="1"/>
  <c r="K34" i="1"/>
  <c r="K29" i="1"/>
  <c r="K28" i="1"/>
  <c r="K27" i="1"/>
  <c r="K26" i="1"/>
  <c r="K25" i="1"/>
  <c r="K30" i="1" s="1"/>
  <c r="K20" i="1"/>
  <c r="K19" i="1"/>
  <c r="K18" i="1"/>
  <c r="K17" i="1"/>
  <c r="K21" i="1" s="1"/>
  <c r="K13" i="1"/>
  <c r="K12" i="1"/>
  <c r="K11" i="1"/>
  <c r="K10" i="1"/>
  <c r="K9" i="1"/>
  <c r="K14" i="1" s="1"/>
</calcChain>
</file>

<file path=xl/sharedStrings.xml><?xml version="1.0" encoding="utf-8"?>
<sst xmlns="http://schemas.openxmlformats.org/spreadsheetml/2006/main" count="59" uniqueCount="45">
  <si>
    <t>Graduação:</t>
  </si>
  <si>
    <t xml:space="preserve">Iniciação científica sem bolsa </t>
  </si>
  <si>
    <t xml:space="preserve">Pós-Graduação </t>
  </si>
  <si>
    <t>Atuação profissional</t>
  </si>
  <si>
    <t>bancas de trabalho de conclusão de curso</t>
  </si>
  <si>
    <t>Artigos aceitos ou publicados (serão considerados aqueles que já apresentarem DOI publicado)</t>
  </si>
  <si>
    <t>Artigos submetidos no último ano (deve apresentar comprovante atualizado da submissão; pode ser print screen da página do periódico)</t>
  </si>
  <si>
    <t>Resumos apresentados: máximo de 20 em cada item</t>
  </si>
  <si>
    <t xml:space="preserve">PLANILHA DE PONTOS </t>
  </si>
  <si>
    <t>UNIPAMPA</t>
  </si>
  <si>
    <t>Estágios realizados</t>
  </si>
  <si>
    <t xml:space="preserve">Bolsista de Iniciação Científica </t>
  </si>
  <si>
    <t>organização de eventos</t>
  </si>
  <si>
    <t xml:space="preserve">Cursos de aperfeiçoamento realizados </t>
  </si>
  <si>
    <t>Informe o tempo em anos ou fração de anos</t>
  </si>
  <si>
    <t>Participação em eventos: máximo de 20 em cada item</t>
  </si>
  <si>
    <t>Eventos internacionais</t>
  </si>
  <si>
    <t>Eventos nacionais</t>
  </si>
  <si>
    <t>Eventos locais</t>
  </si>
  <si>
    <t>anos</t>
  </si>
  <si>
    <t>Pontos</t>
  </si>
  <si>
    <t>TOTAL</t>
  </si>
  <si>
    <t>nº cursos</t>
  </si>
  <si>
    <t>Anos</t>
  </si>
  <si>
    <t>Nº Artigos</t>
  </si>
  <si>
    <t>Nº artigos</t>
  </si>
  <si>
    <t>Nº resumos</t>
  </si>
  <si>
    <t>Nº eventos</t>
  </si>
  <si>
    <t>Especialização em outra área (duração mínima 360h).</t>
  </si>
  <si>
    <t>Atuação profissional na Educação Básica</t>
  </si>
  <si>
    <t>Atuação profissional em outras áreas</t>
  </si>
  <si>
    <t>Artigo publicado em revista indexada Qualis</t>
  </si>
  <si>
    <t>Artigo publicado em revista sem Qualis</t>
  </si>
  <si>
    <t xml:space="preserve">Participação em projetos </t>
  </si>
  <si>
    <t>palestras ministradas</t>
  </si>
  <si>
    <t xml:space="preserve">Artigo submetido em revista indexada Qualis </t>
  </si>
  <si>
    <t>Artigo submetido em revista sem Qualis</t>
  </si>
  <si>
    <t>Resumo em evento internacional</t>
  </si>
  <si>
    <t>Resumo em evento nacional</t>
  </si>
  <si>
    <t>Resumo em evento local</t>
  </si>
  <si>
    <t>Doutorado</t>
  </si>
  <si>
    <t>Mestrado</t>
  </si>
  <si>
    <t>TOTAL GERAL</t>
  </si>
  <si>
    <t>Especialização na área: saúde, biológicas, educação (mínimo 360h)</t>
  </si>
  <si>
    <t>ESPECIALIZAÇÃO EM NEUROCIÊNCIA APLICADA À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</si>
</sst>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3"/>
      <color rgb="FFFF0000"/>
      <name val="Arial"/>
      <family val="2"/>
    </font>
    <font>
      <b/>
      <sz val="13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 applyProtection="1"/>
    <xf numFmtId="0" fontId="2" fillId="0" borderId="0" xfId="1" applyProtection="1"/>
    <xf numFmtId="0" fontId="4" fillId="0" borderId="0" xfId="1" applyFont="1" applyProtection="1"/>
    <xf numFmtId="0" fontId="5" fillId="0" borderId="0" xfId="1" applyFont="1" applyProtection="1"/>
    <xf numFmtId="0" fontId="4" fillId="0" borderId="0" xfId="1" applyFont="1" applyFill="1" applyProtection="1"/>
    <xf numFmtId="0" fontId="6" fillId="0" borderId="0" xfId="1" applyFont="1" applyProtection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2" fontId="0" fillId="0" borderId="2" xfId="0" applyNumberFormat="1" applyFill="1" applyBorder="1"/>
    <xf numFmtId="0" fontId="0" fillId="2" borderId="3" xfId="0" applyFill="1" applyBorder="1" applyProtection="1">
      <protection locked="0"/>
    </xf>
    <xf numFmtId="2" fontId="0" fillId="0" borderId="3" xfId="0" applyNumberFormat="1" applyBorder="1"/>
    <xf numFmtId="2" fontId="0" fillId="0" borderId="4" xfId="0" applyNumberFormat="1" applyBorder="1"/>
    <xf numFmtId="0" fontId="9" fillId="0" borderId="0" xfId="0" applyFont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5" fillId="0" borderId="0" xfId="1" applyFont="1" applyFill="1" applyProtection="1"/>
    <xf numFmtId="0" fontId="10" fillId="0" borderId="0" xfId="0" applyFont="1" applyFill="1"/>
    <xf numFmtId="0" fontId="4" fillId="0" borderId="0" xfId="1" applyFont="1" applyFill="1" applyBorder="1" applyProtection="1"/>
    <xf numFmtId="0" fontId="0" fillId="3" borderId="3" xfId="0" applyFill="1" applyBorder="1"/>
    <xf numFmtId="2" fontId="0" fillId="0" borderId="0" xfId="0" applyNumberFormat="1" applyBorder="1"/>
    <xf numFmtId="2" fontId="0" fillId="0" borderId="3" xfId="0" applyNumberFormat="1" applyFill="1" applyBorder="1"/>
    <xf numFmtId="0" fontId="0" fillId="3" borderId="3" xfId="0" applyFill="1" applyBorder="1" applyProtection="1">
      <protection locked="0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abSelected="1" topLeftCell="B30" workbookViewId="0">
      <selection activeCell="F43" sqref="F43"/>
    </sheetView>
  </sheetViews>
  <sheetFormatPr defaultRowHeight="15" x14ac:dyDescent="0.25"/>
  <cols>
    <col min="1" max="1" width="0" hidden="1" customWidth="1"/>
    <col min="7" max="7" width="13.42578125" customWidth="1"/>
    <col min="8" max="8" width="17.140625" hidden="1" customWidth="1"/>
    <col min="9" max="9" width="9.140625" customWidth="1"/>
    <col min="10" max="10" width="6.7109375" customWidth="1"/>
  </cols>
  <sheetData>
    <row r="2" spans="1:11" ht="17.25" x14ac:dyDescent="0.3">
      <c r="A2" s="7"/>
      <c r="B2" s="8" t="s">
        <v>8</v>
      </c>
      <c r="C2" s="8"/>
      <c r="D2" s="8"/>
      <c r="E2" s="8"/>
      <c r="F2" s="8"/>
      <c r="G2" s="9"/>
      <c r="H2" s="9"/>
    </row>
    <row r="3" spans="1:11" ht="17.25" x14ac:dyDescent="0.3">
      <c r="A3" s="7"/>
      <c r="B3" s="8" t="s">
        <v>44</v>
      </c>
      <c r="C3" s="8"/>
      <c r="D3" s="8"/>
      <c r="E3" s="8"/>
      <c r="F3" s="8"/>
      <c r="G3" s="9"/>
      <c r="H3" s="9"/>
    </row>
    <row r="4" spans="1:11" ht="17.25" x14ac:dyDescent="0.3">
      <c r="A4" s="7"/>
      <c r="B4" s="8" t="s">
        <v>9</v>
      </c>
      <c r="C4" s="8"/>
      <c r="D4" s="8"/>
      <c r="E4" s="8"/>
      <c r="F4" s="8"/>
      <c r="G4" s="9"/>
      <c r="H4" s="9"/>
    </row>
    <row r="7" spans="1:11" ht="16.5" thickBot="1" x14ac:dyDescent="0.3">
      <c r="B7" s="1" t="s">
        <v>0</v>
      </c>
    </row>
    <row r="8" spans="1:11" ht="15.75" thickBot="1" x14ac:dyDescent="0.3">
      <c r="B8" s="4" t="s">
        <v>14</v>
      </c>
      <c r="I8" s="10" t="s">
        <v>19</v>
      </c>
      <c r="K8" s="11" t="s">
        <v>20</v>
      </c>
    </row>
    <row r="9" spans="1:11" x14ac:dyDescent="0.25">
      <c r="B9" s="3" t="s">
        <v>11</v>
      </c>
      <c r="I9" s="12">
        <v>1</v>
      </c>
      <c r="K9" s="13">
        <f>3*(I9)</f>
        <v>3</v>
      </c>
    </row>
    <row r="10" spans="1:11" x14ac:dyDescent="0.25">
      <c r="B10" s="5" t="s">
        <v>1</v>
      </c>
      <c r="I10" s="14">
        <v>1</v>
      </c>
      <c r="K10" s="15">
        <f>2*I10</f>
        <v>2</v>
      </c>
    </row>
    <row r="11" spans="1:11" x14ac:dyDescent="0.25">
      <c r="B11" s="2" t="s">
        <v>33</v>
      </c>
      <c r="I11" s="14">
        <v>1</v>
      </c>
      <c r="K11" s="15">
        <f>1.5*I11</f>
        <v>1.5</v>
      </c>
    </row>
    <row r="12" spans="1:11" x14ac:dyDescent="0.25">
      <c r="B12" s="5" t="s">
        <v>10</v>
      </c>
      <c r="C12" s="19"/>
      <c r="D12" s="19"/>
      <c r="E12" s="19"/>
      <c r="F12" s="19"/>
      <c r="G12" s="19"/>
      <c r="I12" s="14">
        <v>1</v>
      </c>
      <c r="K12" s="16">
        <f>1*I12</f>
        <v>1</v>
      </c>
    </row>
    <row r="13" spans="1:11" x14ac:dyDescent="0.25">
      <c r="B13" s="5" t="s">
        <v>13</v>
      </c>
      <c r="C13" s="19"/>
      <c r="D13" s="19"/>
      <c r="E13" s="19"/>
      <c r="F13" s="19"/>
      <c r="G13" s="19"/>
      <c r="I13" s="14">
        <v>1</v>
      </c>
      <c r="K13" s="16">
        <f>1*I13</f>
        <v>1</v>
      </c>
    </row>
    <row r="14" spans="1:11" x14ac:dyDescent="0.25">
      <c r="J14" t="s">
        <v>21</v>
      </c>
      <c r="K14" s="15">
        <f>(K9+K10+K11+K12+K13)</f>
        <v>8.5</v>
      </c>
    </row>
    <row r="15" spans="1:11" ht="15.75" x14ac:dyDescent="0.25">
      <c r="B15" s="1" t="s">
        <v>2</v>
      </c>
    </row>
    <row r="16" spans="1:11" x14ac:dyDescent="0.25">
      <c r="B16" s="4" t="s">
        <v>14</v>
      </c>
      <c r="I16" t="s">
        <v>22</v>
      </c>
      <c r="K16" t="s">
        <v>20</v>
      </c>
    </row>
    <row r="17" spans="2:11" x14ac:dyDescent="0.25">
      <c r="B17" s="3" t="s">
        <v>40</v>
      </c>
      <c r="I17" s="24">
        <v>1</v>
      </c>
      <c r="K17" s="15">
        <f>20*I17</f>
        <v>20</v>
      </c>
    </row>
    <row r="18" spans="2:11" x14ac:dyDescent="0.25">
      <c r="B18" s="3" t="s">
        <v>41</v>
      </c>
      <c r="I18" s="24">
        <v>1</v>
      </c>
      <c r="K18" s="15">
        <f>10*I18</f>
        <v>10</v>
      </c>
    </row>
    <row r="19" spans="2:11" x14ac:dyDescent="0.25">
      <c r="B19" t="s">
        <v>43</v>
      </c>
      <c r="I19" s="14">
        <v>1</v>
      </c>
      <c r="K19" s="16">
        <f>5*I19</f>
        <v>5</v>
      </c>
    </row>
    <row r="20" spans="2:11" x14ac:dyDescent="0.25">
      <c r="B20" s="2" t="s">
        <v>28</v>
      </c>
      <c r="I20" s="14">
        <v>1</v>
      </c>
      <c r="K20" s="16">
        <f>4*I20</f>
        <v>4</v>
      </c>
    </row>
    <row r="21" spans="2:11" x14ac:dyDescent="0.25">
      <c r="B21" s="2"/>
      <c r="J21" t="s">
        <v>21</v>
      </c>
      <c r="K21" s="15">
        <f>(K17+K18+K19+K20)</f>
        <v>39</v>
      </c>
    </row>
    <row r="22" spans="2:11" x14ac:dyDescent="0.25">
      <c r="B22" s="4"/>
    </row>
    <row r="23" spans="2:11" ht="15.75" x14ac:dyDescent="0.25">
      <c r="B23" s="1" t="s">
        <v>3</v>
      </c>
    </row>
    <row r="24" spans="2:11" x14ac:dyDescent="0.25">
      <c r="B24" s="4" t="s">
        <v>14</v>
      </c>
      <c r="I24" t="s">
        <v>23</v>
      </c>
      <c r="K24" t="s">
        <v>20</v>
      </c>
    </row>
    <row r="25" spans="2:11" x14ac:dyDescent="0.25">
      <c r="B25" s="19" t="s">
        <v>29</v>
      </c>
      <c r="C25" s="19"/>
      <c r="D25" s="19"/>
      <c r="E25" s="19"/>
      <c r="F25" s="19"/>
      <c r="G25" s="19"/>
      <c r="I25" s="14">
        <v>1</v>
      </c>
      <c r="J25" s="17"/>
      <c r="K25" s="16">
        <f>2*I25</f>
        <v>2</v>
      </c>
    </row>
    <row r="26" spans="2:11" x14ac:dyDescent="0.25">
      <c r="B26" s="5" t="s">
        <v>30</v>
      </c>
      <c r="C26" s="19"/>
      <c r="D26" s="19"/>
      <c r="E26" s="19"/>
      <c r="F26" s="19"/>
      <c r="G26" s="19"/>
      <c r="I26" s="14">
        <v>1</v>
      </c>
      <c r="K26" s="16">
        <f>1*I26</f>
        <v>1</v>
      </c>
    </row>
    <row r="27" spans="2:11" x14ac:dyDescent="0.25">
      <c r="B27" s="23" t="s">
        <v>4</v>
      </c>
      <c r="C27" s="19"/>
      <c r="D27" s="19"/>
      <c r="E27" s="19"/>
      <c r="F27" s="19"/>
      <c r="G27" s="19"/>
      <c r="I27" s="14">
        <v>1</v>
      </c>
      <c r="K27" s="16">
        <f>1*I27</f>
        <v>1</v>
      </c>
    </row>
    <row r="28" spans="2:11" x14ac:dyDescent="0.25">
      <c r="B28" s="23" t="s">
        <v>34</v>
      </c>
      <c r="C28" s="19"/>
      <c r="D28" s="19"/>
      <c r="E28" s="19"/>
      <c r="F28" s="19"/>
      <c r="G28" s="19"/>
      <c r="I28" s="14">
        <v>1</v>
      </c>
      <c r="K28" s="16">
        <f>1*I28</f>
        <v>1</v>
      </c>
    </row>
    <row r="29" spans="2:11" x14ac:dyDescent="0.25">
      <c r="B29" s="23" t="s">
        <v>12</v>
      </c>
      <c r="C29" s="19"/>
      <c r="D29" s="19"/>
      <c r="E29" s="19"/>
      <c r="F29" s="19"/>
      <c r="G29" s="19"/>
      <c r="I29" s="14">
        <v>1</v>
      </c>
      <c r="K29" s="16">
        <f>0.5*I29</f>
        <v>0.5</v>
      </c>
    </row>
    <row r="30" spans="2:11" ht="15.75" x14ac:dyDescent="0.25">
      <c r="B30" s="1"/>
      <c r="J30" t="s">
        <v>21</v>
      </c>
      <c r="K30" s="15">
        <f>(K25+K26+K27+K28+K29)</f>
        <v>5.5</v>
      </c>
    </row>
    <row r="31" spans="2:11" ht="15.75" x14ac:dyDescent="0.25">
      <c r="B31" s="1"/>
      <c r="K31" s="25"/>
    </row>
    <row r="32" spans="2:11" x14ac:dyDescent="0.25">
      <c r="B32" s="4" t="s">
        <v>5</v>
      </c>
      <c r="I32" t="s">
        <v>24</v>
      </c>
      <c r="K32" t="s">
        <v>20</v>
      </c>
    </row>
    <row r="33" spans="2:11" x14ac:dyDescent="0.25">
      <c r="B33" s="2" t="s">
        <v>31</v>
      </c>
      <c r="I33" s="14">
        <v>1</v>
      </c>
      <c r="K33" s="26">
        <f>5*I33</f>
        <v>5</v>
      </c>
    </row>
    <row r="34" spans="2:11" x14ac:dyDescent="0.25">
      <c r="B34" s="2" t="s">
        <v>32</v>
      </c>
      <c r="I34" s="14">
        <v>1</v>
      </c>
      <c r="K34" s="16">
        <f>1*1</f>
        <v>1</v>
      </c>
    </row>
    <row r="35" spans="2:11" x14ac:dyDescent="0.25">
      <c r="B35" s="6"/>
      <c r="H35" s="19"/>
      <c r="I35" s="20"/>
      <c r="J35" t="s">
        <v>21</v>
      </c>
      <c r="K35" s="15">
        <f>(K33+K34)</f>
        <v>6</v>
      </c>
    </row>
    <row r="36" spans="2:11" x14ac:dyDescent="0.25">
      <c r="B36" s="2"/>
    </row>
    <row r="37" spans="2:11" x14ac:dyDescent="0.25">
      <c r="B37" s="4" t="s">
        <v>6</v>
      </c>
      <c r="I37" t="s">
        <v>25</v>
      </c>
      <c r="K37" t="s">
        <v>20</v>
      </c>
    </row>
    <row r="38" spans="2:11" x14ac:dyDescent="0.25">
      <c r="B38" s="2" t="s">
        <v>35</v>
      </c>
      <c r="I38" s="27">
        <v>1</v>
      </c>
      <c r="K38" s="26">
        <f>1.5*I38</f>
        <v>1.5</v>
      </c>
    </row>
    <row r="39" spans="2:11" x14ac:dyDescent="0.25">
      <c r="B39" s="2" t="s">
        <v>36</v>
      </c>
      <c r="I39" s="14">
        <v>1</v>
      </c>
      <c r="K39" s="15">
        <f>(0.5*I39)</f>
        <v>0.5</v>
      </c>
    </row>
    <row r="40" spans="2:11" x14ac:dyDescent="0.25">
      <c r="B40" s="2"/>
      <c r="I40" s="20"/>
      <c r="J40" t="s">
        <v>21</v>
      </c>
      <c r="K40" s="15">
        <f>(K38+K39)</f>
        <v>2</v>
      </c>
    </row>
    <row r="41" spans="2:11" x14ac:dyDescent="0.25">
      <c r="B41" s="6"/>
      <c r="I41" s="20"/>
      <c r="K41" s="18"/>
    </row>
    <row r="42" spans="2:11" x14ac:dyDescent="0.25">
      <c r="B42" s="4" t="s">
        <v>7</v>
      </c>
      <c r="I42" s="20" t="s">
        <v>26</v>
      </c>
      <c r="J42" s="17"/>
      <c r="K42" s="18" t="s">
        <v>20</v>
      </c>
    </row>
    <row r="43" spans="2:11" x14ac:dyDescent="0.25">
      <c r="B43" s="5" t="s">
        <v>37</v>
      </c>
      <c r="I43" s="14">
        <v>1</v>
      </c>
      <c r="K43" s="15">
        <f>0.5*I43</f>
        <v>0.5</v>
      </c>
    </row>
    <row r="44" spans="2:11" x14ac:dyDescent="0.25">
      <c r="B44" s="5" t="s">
        <v>38</v>
      </c>
      <c r="I44" s="14">
        <v>1</v>
      </c>
      <c r="K44" s="16">
        <f>0.4*I44</f>
        <v>0.4</v>
      </c>
    </row>
    <row r="45" spans="2:11" x14ac:dyDescent="0.25">
      <c r="B45" s="5" t="s">
        <v>39</v>
      </c>
      <c r="I45" s="14">
        <v>1</v>
      </c>
      <c r="K45" s="15">
        <f>0.3*I45</f>
        <v>0.3</v>
      </c>
    </row>
    <row r="46" spans="2:11" x14ac:dyDescent="0.25">
      <c r="B46" s="5"/>
      <c r="I46" s="20"/>
      <c r="J46" t="s">
        <v>21</v>
      </c>
      <c r="K46" s="15">
        <f>(K43+K44+K45)</f>
        <v>1.2</v>
      </c>
    </row>
    <row r="48" spans="2:11" x14ac:dyDescent="0.25">
      <c r="B48" s="21" t="s">
        <v>15</v>
      </c>
      <c r="C48" s="22"/>
      <c r="D48" s="19"/>
      <c r="E48" s="19"/>
      <c r="F48" s="19"/>
      <c r="G48" s="19"/>
      <c r="I48" t="s">
        <v>27</v>
      </c>
      <c r="K48" t="s">
        <v>20</v>
      </c>
    </row>
    <row r="49" spans="2:11" x14ac:dyDescent="0.25">
      <c r="B49" s="5" t="s">
        <v>16</v>
      </c>
      <c r="C49" s="19"/>
      <c r="D49" s="19"/>
      <c r="E49" s="19"/>
      <c r="F49" s="19"/>
      <c r="G49" s="19"/>
      <c r="I49" s="14">
        <v>1</v>
      </c>
      <c r="K49" s="26">
        <f>0.3*I49</f>
        <v>0.3</v>
      </c>
    </row>
    <row r="50" spans="2:11" x14ac:dyDescent="0.25">
      <c r="B50" s="5" t="s">
        <v>17</v>
      </c>
      <c r="C50" s="19"/>
      <c r="D50" s="19"/>
      <c r="E50" s="19"/>
      <c r="F50" s="19"/>
      <c r="G50" s="19"/>
      <c r="I50" s="14">
        <v>1</v>
      </c>
      <c r="K50" s="26">
        <f>0.2*I50</f>
        <v>0.2</v>
      </c>
    </row>
    <row r="51" spans="2:11" x14ac:dyDescent="0.25">
      <c r="B51" s="5" t="s">
        <v>18</v>
      </c>
      <c r="C51" s="19"/>
      <c r="D51" s="19"/>
      <c r="E51" s="19"/>
      <c r="F51" s="19"/>
      <c r="G51" s="19"/>
      <c r="I51" s="14">
        <v>1</v>
      </c>
      <c r="K51" s="26">
        <f>0.1*I51</f>
        <v>0.1</v>
      </c>
    </row>
    <row r="52" spans="2:11" x14ac:dyDescent="0.25">
      <c r="B52" s="19"/>
      <c r="C52" s="19"/>
      <c r="D52" s="19"/>
      <c r="E52" s="19"/>
      <c r="F52" s="19"/>
      <c r="G52" s="19"/>
      <c r="J52" t="s">
        <v>21</v>
      </c>
      <c r="K52" s="26">
        <f>(K49+K50+K51)</f>
        <v>0.6</v>
      </c>
    </row>
    <row r="57" spans="2:11" x14ac:dyDescent="0.25">
      <c r="I57" s="28" t="s">
        <v>42</v>
      </c>
      <c r="K57" s="15">
        <f>(K14+K21+K30+K35+K40+K46+K52)</f>
        <v>62.800000000000004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Vanusa</dc:creator>
  <cp:lastModifiedBy>Revisor</cp:lastModifiedBy>
  <cp:lastPrinted>2015-12-07T20:49:30Z</cp:lastPrinted>
  <dcterms:created xsi:type="dcterms:W3CDTF">2011-10-28T17:07:48Z</dcterms:created>
  <dcterms:modified xsi:type="dcterms:W3CDTF">2015-12-07T20:53:50Z</dcterms:modified>
</cp:coreProperties>
</file>