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media/image1.jpeg" ContentType="image/jpe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mponentes Curriculares" sheetId="1" state="visible" r:id="rId3"/>
    <sheet name="Gráficos" sheetId="2" state="visible" r:id="rId4"/>
    <sheet name="Ações" sheetId="3" state="visible" r:id="rId5"/>
  </sheets>
  <definedNames>
    <definedName function="false" hidden="true" localSheetId="2" name="_xlnm._FilterDatabase" vbProcedure="false">Ações!$B$24:$M$38</definedName>
    <definedName function="false" hidden="false" name="Logomarca" vbProcedure="false">#REF!</definedName>
    <definedName function="false" hidden="false" name="W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C5" authorId="0">
      <text>
        <r>
          <rPr>
            <sz val="10"/>
            <rFont val="Arial"/>
            <family val="2"/>
          </rPr>
          <t xml:space="preserve">======
ID#AAAA5pnDyVM
Onias Neto    (2023-09-06 16:13:22)
Mês/Ano em que ingressou na faculdade.</t>
        </r>
      </text>
    </comment>
    <comment ref="C6" authorId="0">
      <text>
        <r>
          <rPr>
            <sz val="10"/>
            <rFont val="Arial"/>
            <family val="2"/>
          </rPr>
          <t xml:space="preserve">======
ID#AAAA5pnDyVU
Onias Neto    (2023-09-06 16:13:22)
Semestre atual.</t>
        </r>
      </text>
    </comment>
    <comment ref="C7" authorId="0">
      <text>
        <r>
          <rPr>
            <sz val="10"/>
            <rFont val="Arial"/>
            <family val="2"/>
          </rPr>
          <t xml:space="preserve">======
ID#AAAA5pnDyVY
Onias Neto    (2023-09-06 16:13:22)
Data início do semestre atual.</t>
        </r>
      </text>
    </comment>
    <comment ref="M13" authorId="0">
      <text>
        <r>
          <rPr>
            <sz val="10"/>
            <rFont val="Arial"/>
            <family val="2"/>
          </rPr>
          <t xml:space="preserve">======
ID#AAAA5pnDyVQ
Onias Neto    (2023-09-06 16:13:22)
Quantidade de Cadeiras</t>
        </r>
      </text>
    </comment>
  </commentList>
</comments>
</file>

<file path=xl/sharedStrings.xml><?xml version="1.0" encoding="utf-8"?>
<sst xmlns="http://schemas.openxmlformats.org/spreadsheetml/2006/main" count="397" uniqueCount="237">
  <si>
    <r>
      <rPr>
        <b val="true"/>
        <sz val="9"/>
        <color rgb="FFFF0000"/>
        <rFont val="Calibri"/>
        <family val="0"/>
        <charset val="1"/>
      </rPr>
      <t xml:space="preserve">OBSERVAÇÕES</t>
    </r>
    <r>
      <rPr>
        <sz val="9"/>
        <color theme="1"/>
        <rFont val="Calibri"/>
        <family val="0"/>
        <charset val="1"/>
      </rPr>
      <t xml:space="preserve">: esta é uma matriz em </t>
    </r>
    <r>
      <rPr>
        <b val="true"/>
        <sz val="9"/>
        <color theme="1"/>
        <rFont val="Calibri"/>
        <family val="0"/>
        <charset val="1"/>
      </rPr>
      <t xml:space="preserve">implementação</t>
    </r>
    <r>
      <rPr>
        <sz val="9"/>
        <color theme="1"/>
        <rFont val="Calibri"/>
        <family val="0"/>
        <charset val="1"/>
      </rPr>
      <t xml:space="preserve"> e sem vínculo  automático à grade do curso, sua atualização é manual (por enquanto). Sujeita à alterações conforme o site do curso de Engenharia Mecânica – Grade de atualização </t>
    </r>
    <r>
      <rPr>
        <b val="true"/>
        <sz val="9"/>
        <color theme="1"/>
        <rFont val="Calibri"/>
        <family val="0"/>
        <charset val="1"/>
      </rPr>
      <t xml:space="preserve">18/09/2012</t>
    </r>
    <r>
      <rPr>
        <sz val="9"/>
        <color theme="1"/>
        <rFont val="Calibri"/>
        <family val="0"/>
        <charset val="1"/>
      </rPr>
      <t xml:space="preserve">.</t>
    </r>
  </si>
  <si>
    <t xml:space="preserve">Qtd.</t>
  </si>
  <si>
    <t xml:space="preserve">OK</t>
  </si>
  <si>
    <t xml:space="preserve">M</t>
  </si>
  <si>
    <t xml:space="preserve">""</t>
  </si>
  <si>
    <t xml:space="preserve">CH</t>
  </si>
  <si>
    <t xml:space="preserve">Realizadas</t>
  </si>
  <si>
    <t xml:space="preserve">Matriculadas</t>
  </si>
  <si>
    <t xml:space="preserve">Início Facu:</t>
  </si>
  <si>
    <t xml:space="preserve">1º Semestre</t>
  </si>
  <si>
    <t xml:space="preserve">1º</t>
  </si>
  <si>
    <t xml:space="preserve">2º</t>
  </si>
  <si>
    <t xml:space="preserve">3º</t>
  </si>
  <si>
    <t xml:space="preserve">4º</t>
  </si>
  <si>
    <t xml:space="preserve">5º</t>
  </si>
  <si>
    <t xml:space="preserve">6º</t>
  </si>
  <si>
    <t xml:space="preserve">7º</t>
  </si>
  <si>
    <t xml:space="preserve">8º</t>
  </si>
  <si>
    <t xml:space="preserve">9º</t>
  </si>
  <si>
    <t xml:space="preserve">10º</t>
  </si>
  <si>
    <t xml:space="preserve">Semestre:</t>
  </si>
  <si>
    <t xml:space="preserve">2º Semestre</t>
  </si>
  <si>
    <t xml:space="preserve">início:</t>
  </si>
  <si>
    <t xml:space="preserve">3º Semestre</t>
  </si>
  <si>
    <t xml:space="preserve">Link Site do Curso:</t>
  </si>
  <si>
    <t xml:space="preserve">http://cursos.unipampa.edu.br/cursos/engenhariamecanica/o-curso/componentes-curriculares/</t>
  </si>
  <si>
    <t xml:space="preserve">4º Semestre</t>
  </si>
  <si>
    <t xml:space="preserve">5º Semestre</t>
  </si>
  <si>
    <t xml:space="preserve">Engenharia Mecânica</t>
  </si>
  <si>
    <t xml:space="preserve">6º Semestre</t>
  </si>
  <si>
    <t xml:space="preserve">Gustavo </t>
  </si>
  <si>
    <t xml:space="preserve">7º Semestre</t>
  </si>
  <si>
    <t xml:space="preserve">8º Semestre</t>
  </si>
  <si>
    <t xml:space="preserve">LEGENDA 01 - PRÉ-REQUISITOS</t>
  </si>
  <si>
    <t xml:space="preserve">LEGENDA 02 - STATUS</t>
  </si>
  <si>
    <t xml:space="preserve">CD</t>
  </si>
  <si>
    <t xml:space="preserve">HORAS</t>
  </si>
  <si>
    <t xml:space="preserve">CH Realizada</t>
  </si>
  <si>
    <t xml:space="preserve">9º Semestre</t>
  </si>
  <si>
    <t xml:space="preserve">Travadas</t>
  </si>
  <si>
    <t xml:space="preserve">Matriculado semestre atual</t>
  </si>
  <si>
    <t xml:space="preserve">Créditos Realizados</t>
  </si>
  <si>
    <t xml:space="preserve">10º Semestre</t>
  </si>
  <si>
    <t xml:space="preserve">Liberadas</t>
  </si>
  <si>
    <t xml:space="preserve">Concluídas</t>
  </si>
  <si>
    <t xml:space="preserve">CH Matriculada</t>
  </si>
  <si>
    <t xml:space="preserve">ACABOUUU!!!!</t>
  </si>
  <si>
    <t xml:space="preserve">Total</t>
  </si>
  <si>
    <t xml:space="preserve">Prevista Liberar</t>
  </si>
  <si>
    <t xml:space="preserve">Atrasadas Sem Matrícula</t>
  </si>
  <si>
    <t xml:space="preserve">Créditos Matric.</t>
  </si>
  <si>
    <t xml:space="preserve">Real. Livre</t>
  </si>
  <si>
    <t xml:space="preserve">Real Acm.</t>
  </si>
  <si>
    <t xml:space="preserve">Data/Hora:</t>
  </si>
  <si>
    <r>
      <rPr>
        <b val="true"/>
        <sz val="11"/>
        <color theme="1"/>
        <rFont val="Calibri"/>
        <family val="0"/>
        <charset val="1"/>
      </rPr>
      <t xml:space="preserve">Elaborada por:</t>
    </r>
    <r>
      <rPr>
        <sz val="11"/>
        <color theme="1"/>
        <rFont val="Calibri"/>
        <family val="0"/>
        <charset val="1"/>
      </rPr>
      <t xml:space="preserve"> Onias Neto</t>
    </r>
  </si>
  <si>
    <t xml:space="preserve">COMPONENTES CURRICULARES - ACOMPANHAMENTO</t>
  </si>
  <si>
    <t xml:space="preserve">* use na primeira coluna de cada semestre, "OK" para cadeiras concluídas e "M" para cadeiras matriculadas neste semestre e deixe em branco as que ainda não concluiu.</t>
  </si>
  <si>
    <t xml:space="preserve">T</t>
  </si>
  <si>
    <t xml:space="preserve">P</t>
  </si>
  <si>
    <t xml:space="preserve">Pré-R</t>
  </si>
  <si>
    <t xml:space="preserve">Pré-RD</t>
  </si>
  <si>
    <t xml:space="preserve">Reprovadas</t>
  </si>
  <si>
    <t xml:space="preserve">Aprovadas</t>
  </si>
  <si>
    <t xml:space="preserve">AL0001</t>
  </si>
  <si>
    <t xml:space="preserve">Cálculo I</t>
  </si>
  <si>
    <t xml:space="preserve">NC</t>
  </si>
  <si>
    <t xml:space="preserve">AL0005</t>
  </si>
  <si>
    <t xml:space="preserve">Algoritmos e Programação</t>
  </si>
  <si>
    <t xml:space="preserve">AL0002</t>
  </si>
  <si>
    <t xml:space="preserve">Geometria Analítica</t>
  </si>
  <si>
    <t xml:space="preserve">AL0006</t>
  </si>
  <si>
    <t xml:space="preserve">Eletrotécnica</t>
  </si>
  <si>
    <t xml:space="preserve">AL0003</t>
  </si>
  <si>
    <t xml:space="preserve">Física I</t>
  </si>
  <si>
    <t xml:space="preserve">AL0009</t>
  </si>
  <si>
    <t xml:space="preserve">Álgebra Linear</t>
  </si>
  <si>
    <t xml:space="preserve">AL0004</t>
  </si>
  <si>
    <t xml:space="preserve">Introdução à Ciência e Tecnologia</t>
  </si>
  <si>
    <t xml:space="preserve">AL0010</t>
  </si>
  <si>
    <t xml:space="preserve">Cálculo II</t>
  </si>
  <si>
    <t xml:space="preserve">AL0007</t>
  </si>
  <si>
    <t xml:space="preserve">Desenho Técnico</t>
  </si>
  <si>
    <t xml:space="preserve">AL0011</t>
  </si>
  <si>
    <t xml:space="preserve">Física II</t>
  </si>
  <si>
    <t xml:space="preserve">AL0012</t>
  </si>
  <si>
    <t xml:space="preserve">Química Geral e Experimental</t>
  </si>
  <si>
    <t xml:space="preserve">AL0033</t>
  </si>
  <si>
    <t xml:space="preserve">Desenho Mecânico I</t>
  </si>
  <si>
    <t xml:space="preserve">AL0175</t>
  </si>
  <si>
    <t xml:space="preserve">Ciência e Engenharia de Materiais</t>
  </si>
  <si>
    <t xml:space="preserve">Total:</t>
  </si>
  <si>
    <t xml:space="preserve">AL0015</t>
  </si>
  <si>
    <t xml:space="preserve">Mecânica Geral</t>
  </si>
  <si>
    <t xml:space="preserve">AL0003 AL0002</t>
  </si>
  <si>
    <t xml:space="preserve">AL0022</t>
  </si>
  <si>
    <t xml:space="preserve">Probabilidade e Estatística</t>
  </si>
  <si>
    <t xml:space="preserve">AL0019</t>
  </si>
  <si>
    <t xml:space="preserve">Equações Diferenciais I</t>
  </si>
  <si>
    <t xml:space="preserve">AL0025</t>
  </si>
  <si>
    <t xml:space="preserve">Resistência dos Materiais I</t>
  </si>
  <si>
    <t xml:space="preserve">AL0020</t>
  </si>
  <si>
    <t xml:space="preserve">Cálculo III</t>
  </si>
  <si>
    <t xml:space="preserve">AL0034</t>
  </si>
  <si>
    <t xml:space="preserve">Metrologia</t>
  </si>
  <si>
    <t xml:space="preserve">AL0021</t>
  </si>
  <si>
    <t xml:space="preserve">Física III</t>
  </si>
  <si>
    <t xml:space="preserve">AL0037</t>
  </si>
  <si>
    <t xml:space="preserve">Cálculo Numérico</t>
  </si>
  <si>
    <t xml:space="preserve">AL0010 AL0005</t>
  </si>
  <si>
    <t xml:space="preserve">AL0075</t>
  </si>
  <si>
    <t xml:space="preserve">Termodinâmica I</t>
  </si>
  <si>
    <t xml:space="preserve"> AL0011 AL0010</t>
  </si>
  <si>
    <t xml:space="preserve">AL0053</t>
  </si>
  <si>
    <t xml:space="preserve">Máquinas Operatrizes</t>
  </si>
  <si>
    <t xml:space="preserve">AL0192</t>
  </si>
  <si>
    <t xml:space="preserve">Desenho Mecânico Computacional</t>
  </si>
  <si>
    <t xml:space="preserve">AL0054</t>
  </si>
  <si>
    <t xml:space="preserve">Lab.de  Metalografia e Ensaios Mecânicos</t>
  </si>
  <si>
    <t xml:space="preserve">AL0078</t>
  </si>
  <si>
    <t xml:space="preserve">Mecânica dos Fluidos</t>
  </si>
  <si>
    <t xml:space="preserve">AL0011 AL0019</t>
  </si>
  <si>
    <t xml:space="preserve">AL0221</t>
  </si>
  <si>
    <t xml:space="preserve">Tópicos em Máquinas Elétricas</t>
  </si>
  <si>
    <t xml:space="preserve">AL0006 AL0021</t>
  </si>
  <si>
    <t xml:space="preserve">AL0043</t>
  </si>
  <si>
    <t xml:space="preserve">Resistência dos Materiais II</t>
  </si>
  <si>
    <t xml:space="preserve">AL0096</t>
  </si>
  <si>
    <t xml:space="preserve">Elementos de Máquinas I</t>
  </si>
  <si>
    <t xml:space="preserve">AL0043 AL0176</t>
  </si>
  <si>
    <t xml:space="preserve">AL0055</t>
  </si>
  <si>
    <t xml:space="preserve">Dinâmica</t>
  </si>
  <si>
    <t xml:space="preserve">AL0118</t>
  </si>
  <si>
    <t xml:space="preserve">Conformação Mecânica</t>
  </si>
  <si>
    <t xml:space="preserve">AL0025 AL0176</t>
  </si>
  <si>
    <t xml:space="preserve">AL0074</t>
  </si>
  <si>
    <t xml:space="preserve">Mecanismos</t>
  </si>
  <si>
    <t xml:space="preserve">AL0136</t>
  </si>
  <si>
    <t xml:space="preserve">Máquinas de Fluido</t>
  </si>
  <si>
    <t xml:space="preserve">AL0076</t>
  </si>
  <si>
    <t xml:space="preserve">Usinagem</t>
  </si>
  <si>
    <t xml:space="preserve">AL0175 AL0053</t>
  </si>
  <si>
    <t xml:space="preserve">AL0194</t>
  </si>
  <si>
    <t xml:space="preserve">Vibrações de Sistemas Mecânicos</t>
  </si>
  <si>
    <t xml:space="preserve">AL0098</t>
  </si>
  <si>
    <t xml:space="preserve">Transferência de Calor e Massa</t>
  </si>
  <si>
    <t xml:space="preserve">AL0075 AL0078</t>
  </si>
  <si>
    <t xml:space="preserve">AL0195</t>
  </si>
  <si>
    <t xml:space="preserve">Lab. Fenômenos de Transporte</t>
  </si>
  <si>
    <t xml:space="preserve">AL0176</t>
  </si>
  <si>
    <t xml:space="preserve">Tratamentos Térmicos e Superficiais</t>
  </si>
  <si>
    <t xml:space="preserve">AL0196</t>
  </si>
  <si>
    <t xml:space="preserve">Sistemas de Produção</t>
  </si>
  <si>
    <t xml:space="preserve">AL0193</t>
  </si>
  <si>
    <t xml:space="preserve">Termodinâmica II</t>
  </si>
  <si>
    <t xml:space="preserve">Carga horária sugerida em CCCG</t>
  </si>
  <si>
    <t xml:space="preserve">AL0099</t>
  </si>
  <si>
    <t xml:space="preserve">Sistemas Hidráulicos e Pneumáticos</t>
  </si>
  <si>
    <t xml:space="preserve">AL0078 AL0221</t>
  </si>
  <si>
    <t xml:space="preserve">AL0142</t>
  </si>
  <si>
    <t xml:space="preserve">Legislação, Ética e Exercício Profissional</t>
  </si>
  <si>
    <t xml:space="preserve">AL0117</t>
  </si>
  <si>
    <t xml:space="preserve">Elementos de Máquinas II</t>
  </si>
  <si>
    <t xml:space="preserve">AL0199</t>
  </si>
  <si>
    <t xml:space="preserve">Laboratório de Máquinas Térmicas</t>
  </si>
  <si>
    <t xml:space="preserve">AL0125</t>
  </si>
  <si>
    <t xml:space="preserve">Engenharia Economica</t>
  </si>
  <si>
    <t xml:space="preserve">AL0200</t>
  </si>
  <si>
    <t xml:space="preserve">Projeto Integrado de Produto</t>
  </si>
  <si>
    <t xml:space="preserve">AL0117 AL0181</t>
  </si>
  <si>
    <t xml:space="preserve">AL0138</t>
  </si>
  <si>
    <t xml:space="preserve">Processos Metalúrgicos</t>
  </si>
  <si>
    <t xml:space="preserve">AL0215</t>
  </si>
  <si>
    <t xml:space="preserve">Controle de Sistemas Mecânicos</t>
  </si>
  <si>
    <t xml:space="preserve">AL0181</t>
  </si>
  <si>
    <t xml:space="preserve">Metodologia de Projeto de Produto</t>
  </si>
  <si>
    <t xml:space="preserve">AL0394</t>
  </si>
  <si>
    <t xml:space="preserve">Administração</t>
  </si>
  <si>
    <t xml:space="preserve">Al0468</t>
  </si>
  <si>
    <t xml:space="preserve">Manufatura Assistida por Computador</t>
  </si>
  <si>
    <t xml:space="preserve">AL0192 AL0076</t>
  </si>
  <si>
    <t xml:space="preserve">AL0116</t>
  </si>
  <si>
    <t xml:space="preserve">Sistemas e Gestão de Qualidade</t>
  </si>
  <si>
    <t xml:space="preserve">AL0196 AL0034</t>
  </si>
  <si>
    <t xml:space="preserve">AL0242</t>
  </si>
  <si>
    <t xml:space="preserve">Estágio Supervisionado</t>
  </si>
  <si>
    <t xml:space="preserve"> NORMA</t>
  </si>
  <si>
    <t xml:space="preserve">AL0160</t>
  </si>
  <si>
    <t xml:space="preserve">Segurança do Trabalho e Gestão Ambiental</t>
  </si>
  <si>
    <t xml:space="preserve">AL0159</t>
  </si>
  <si>
    <t xml:space="preserve">Trabalho de Conclusão de Curso II</t>
  </si>
  <si>
    <t xml:space="preserve">AL0241</t>
  </si>
  <si>
    <t xml:space="preserve">Trabalho de Conclusão de Curso I</t>
  </si>
  <si>
    <t xml:space="preserve">NORMA</t>
  </si>
  <si>
    <t xml:space="preserve">Cadeiras com 2 requisitos</t>
  </si>
  <si>
    <t xml:space="preserve">Disciplinas</t>
  </si>
  <si>
    <t xml:space="preserve">R1</t>
  </si>
  <si>
    <t xml:space="preserve">R2</t>
  </si>
  <si>
    <r>
      <rPr>
        <b val="true"/>
        <sz val="11"/>
        <color theme="1"/>
        <rFont val="Calibri"/>
        <family val="0"/>
        <charset val="1"/>
      </rPr>
      <t xml:space="preserve">Elaborado por: </t>
    </r>
    <r>
      <rPr>
        <sz val="11"/>
        <color theme="1"/>
        <rFont val="Calibri"/>
        <family val="0"/>
        <charset val="1"/>
      </rPr>
      <t xml:space="preserve">Onias Neto</t>
    </r>
  </si>
  <si>
    <r>
      <rPr>
        <b val="true"/>
        <sz val="11"/>
        <color theme="1"/>
        <rFont val="Calibri"/>
        <family val="0"/>
        <charset val="1"/>
      </rPr>
      <t xml:space="preserve">Referência: </t>
    </r>
    <r>
      <rPr>
        <sz val="11"/>
        <color theme="1"/>
        <rFont val="Calibri"/>
        <family val="0"/>
        <charset val="1"/>
      </rPr>
      <t xml:space="preserve">Gráfico Acompanhamento de Componentes e Notas</t>
    </r>
  </si>
  <si>
    <r>
      <rPr>
        <b val="true"/>
        <sz val="11"/>
        <color theme="1"/>
        <rFont val="Calibri"/>
        <family val="0"/>
        <charset val="1"/>
      </rPr>
      <t xml:space="preserve">Acadêmico:</t>
    </r>
    <r>
      <rPr>
        <sz val="11"/>
        <color theme="1"/>
        <rFont val="Calibri"/>
        <family val="0"/>
        <charset val="1"/>
      </rPr>
      <t xml:space="preserve"> </t>
    </r>
  </si>
  <si>
    <t xml:space="preserve">GRÁFICOS</t>
  </si>
  <si>
    <t xml:space="preserve">GRÁFICO ACOMPANHAMENTO COMPONENTES (GRADE)</t>
  </si>
  <si>
    <t xml:space="preserve">GRÁFICO ACOMPANHAMENTO COMPONENTES (LIVRE)</t>
  </si>
  <si>
    <t xml:space="preserve">Acumulado</t>
  </si>
  <si>
    <t xml:space="preserve">Previstas</t>
  </si>
  <si>
    <r>
      <rPr>
        <b val="true"/>
        <sz val="10"/>
        <color theme="1"/>
        <rFont val="Arial"/>
        <family val="0"/>
        <charset val="1"/>
      </rPr>
      <t xml:space="preserve">Elaborada por:</t>
    </r>
    <r>
      <rPr>
        <sz val="10"/>
        <color theme="1"/>
        <rFont val="Arial"/>
        <family val="0"/>
        <charset val="1"/>
      </rPr>
      <t xml:space="preserve"> Onias Neto</t>
    </r>
  </si>
  <si>
    <t xml:space="preserve">AÇÕES 5º SEMESTRE</t>
  </si>
  <si>
    <t xml:space="preserve">PAUTA</t>
  </si>
  <si>
    <t xml:space="preserve">DATA PROVAS</t>
  </si>
  <si>
    <t xml:space="preserve">Observações</t>
  </si>
  <si>
    <t xml:space="preserve">Item</t>
  </si>
  <si>
    <t xml:space="preserve">Descrição</t>
  </si>
  <si>
    <t xml:space="preserve">Professor</t>
  </si>
  <si>
    <t xml:space="preserve">Prova 01</t>
  </si>
  <si>
    <t xml:space="preserve">Nota</t>
  </si>
  <si>
    <t xml:space="preserve">Prova 02</t>
  </si>
  <si>
    <t xml:space="preserve">Sub/Exm</t>
  </si>
  <si>
    <t xml:space="preserve">Média</t>
  </si>
  <si>
    <t xml:space="preserve">Félix</t>
  </si>
  <si>
    <t xml:space="preserve">Claiton</t>
  </si>
  <si>
    <t xml:space="preserve">Wang</t>
  </si>
  <si>
    <t xml:space="preserve">Tópicos de Máquinas Elétricas</t>
  </si>
  <si>
    <t xml:space="preserve">-</t>
  </si>
  <si>
    <t xml:space="preserve">Administração e Empreendedorismo</t>
  </si>
  <si>
    <t xml:space="preserve">Tolfo</t>
  </si>
  <si>
    <t xml:space="preserve">LEGENDA:</t>
  </si>
  <si>
    <t xml:space="preserve">AÇÕES</t>
  </si>
  <si>
    <t xml:space="preserve"> &gt; 7 dias</t>
  </si>
  <si>
    <t xml:space="preserve"> &lt; 7 dias</t>
  </si>
  <si>
    <t xml:space="preserve">    Atrasado</t>
  </si>
  <si>
    <t xml:space="preserve">O que / Como</t>
  </si>
  <si>
    <t xml:space="preserve">Ação?</t>
  </si>
  <si>
    <t xml:space="preserve">Resp.</t>
  </si>
  <si>
    <t xml:space="preserve">Prazo Previsto</t>
  </si>
  <si>
    <t xml:space="preserve">Prazo Realizado</t>
  </si>
  <si>
    <t xml:space="preserve">Observação</t>
  </si>
  <si>
    <t xml:space="preserve">Responsável: 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</si>
</sst>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[$-416]mmmm\-yy"/>
    <numFmt numFmtId="166" formatCode="General"/>
    <numFmt numFmtId="167" formatCode="0.00"/>
    <numFmt numFmtId="168" formatCode="[$-416]mmm\-yy"/>
    <numFmt numFmtId="169" formatCode="d/m/yyyy"/>
    <numFmt numFmtId="170" formatCode="hh:mm"/>
    <numFmt numFmtId="171" formatCode="0%"/>
    <numFmt numFmtId="172" formatCode="@"/>
    <numFmt numFmtId="173" formatCode="dd/mm/yy"/>
  </numFmts>
  <fonts count="40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FF0000"/>
      <name val="Calibri"/>
      <family val="0"/>
      <charset val="1"/>
    </font>
    <font>
      <sz val="9"/>
      <color theme="1"/>
      <name val="Calibri"/>
      <family val="0"/>
      <charset val="1"/>
    </font>
    <font>
      <b val="true"/>
      <sz val="9"/>
      <color theme="1"/>
      <name val="Calibri"/>
      <family val="0"/>
      <charset val="1"/>
    </font>
    <font>
      <b val="true"/>
      <sz val="11"/>
      <color theme="1"/>
      <name val="Calibri"/>
      <family val="0"/>
      <charset val="1"/>
    </font>
    <font>
      <sz val="11"/>
      <color theme="0"/>
      <name val="Calibri"/>
      <family val="0"/>
      <charset val="1"/>
    </font>
    <font>
      <u val="single"/>
      <sz val="7"/>
      <color rgb="FF0000FF"/>
      <name val="Calibri"/>
      <family val="0"/>
      <charset val="1"/>
    </font>
    <font>
      <sz val="10"/>
      <color rgb="FF000000"/>
      <name val="Calibri"/>
      <family val="0"/>
      <charset val="1"/>
    </font>
    <font>
      <i val="true"/>
      <sz val="11"/>
      <color theme="1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b val="true"/>
      <sz val="14"/>
      <color rgb="FF0000FF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sz val="10"/>
      <color theme="1"/>
      <name val="Calibri"/>
      <family val="0"/>
      <charset val="1"/>
    </font>
    <font>
      <b val="true"/>
      <sz val="18"/>
      <color rgb="FF000000"/>
      <name val="Calibri"/>
      <family val="0"/>
      <charset val="1"/>
    </font>
    <font>
      <sz val="7"/>
      <color theme="1"/>
      <name val="Calibri"/>
      <family val="0"/>
      <charset val="1"/>
    </font>
    <font>
      <sz val="11"/>
      <color rgb="FFFF0000"/>
      <name val="Calibri"/>
      <family val="0"/>
      <charset val="1"/>
    </font>
    <font>
      <sz val="8"/>
      <color theme="1"/>
      <name val="Calibri"/>
      <family val="0"/>
      <charset val="1"/>
    </font>
    <font>
      <sz val="10"/>
      <name val="Arial"/>
      <family val="2"/>
    </font>
    <font>
      <b val="true"/>
      <sz val="12"/>
      <color theme="0"/>
      <name val="Calibri"/>
      <family val="0"/>
    </font>
    <font>
      <sz val="11"/>
      <color theme="0"/>
      <name val="Calibri"/>
      <family val="0"/>
    </font>
    <font>
      <sz val="11"/>
      <color rgb="FFFFFFFF"/>
      <name val="Calibri"/>
      <family val="0"/>
      <charset val="1"/>
    </font>
    <font>
      <b val="true"/>
      <sz val="8"/>
      <color theme="1"/>
      <name val="Calibri"/>
      <family val="0"/>
      <charset val="1"/>
    </font>
    <font>
      <sz val="10"/>
      <color rgb="FF000000"/>
      <name val="Calibri"/>
      <family val="2"/>
    </font>
    <font>
      <b val="true"/>
      <sz val="10"/>
      <color rgb="FF000000"/>
      <name val="Calibri"/>
      <family val="2"/>
    </font>
    <font>
      <sz val="10"/>
      <color rgb="FF1A1A1A"/>
      <name val="Calibri"/>
      <family val="2"/>
    </font>
    <font>
      <sz val="12"/>
      <color theme="0"/>
      <name val="Calibri"/>
      <family val="0"/>
    </font>
    <font>
      <sz val="10"/>
      <color theme="1"/>
      <name val="Arial"/>
      <family val="0"/>
      <charset val="1"/>
    </font>
    <font>
      <b val="true"/>
      <sz val="12"/>
      <color theme="1"/>
      <name val="Arial"/>
      <family val="0"/>
      <charset val="1"/>
    </font>
    <font>
      <b val="true"/>
      <sz val="10"/>
      <color theme="1"/>
      <name val="Arial"/>
      <family val="0"/>
      <charset val="1"/>
    </font>
    <font>
      <b val="true"/>
      <u val="single"/>
      <sz val="12"/>
      <color theme="1"/>
      <name val="Arial"/>
      <family val="0"/>
      <charset val="1"/>
    </font>
    <font>
      <b val="true"/>
      <sz val="13"/>
      <color theme="1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b val="true"/>
      <sz val="11"/>
      <color theme="1"/>
      <name val="Arial"/>
      <family val="0"/>
      <charset val="1"/>
    </font>
    <font>
      <sz val="11"/>
      <color theme="1"/>
      <name val="Arial"/>
      <family val="0"/>
      <charset val="1"/>
    </font>
    <font>
      <sz val="8"/>
      <color theme="1"/>
      <name val="Arial"/>
      <family val="0"/>
      <charset val="1"/>
    </font>
    <font>
      <b val="true"/>
      <sz val="8"/>
      <color theme="1"/>
      <name val="Arial"/>
      <family val="0"/>
      <charset val="1"/>
    </font>
  </fonts>
  <fills count="21">
    <fill>
      <patternFill patternType="none"/>
    </fill>
    <fill>
      <patternFill patternType="gray125"/>
    </fill>
    <fill>
      <patternFill patternType="solid">
        <fgColor rgb="FFD8D8D8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C0C0C0"/>
        <bgColor rgb="FFC2D69B"/>
      </patternFill>
    </fill>
    <fill>
      <patternFill patternType="solid">
        <fgColor rgb="FFFF0000"/>
        <bgColor rgb="FF993300"/>
      </patternFill>
    </fill>
    <fill>
      <patternFill patternType="solid">
        <fgColor rgb="FFFFFF99"/>
        <bgColor rgb="FFF2F2F2"/>
      </patternFill>
    </fill>
    <fill>
      <patternFill patternType="solid">
        <fgColor rgb="FF00FF00"/>
        <bgColor rgb="FF00CC00"/>
      </patternFill>
    </fill>
    <fill>
      <patternFill patternType="solid">
        <fgColor rgb="FFA5A5A5"/>
        <bgColor rgb="FF8B8B8B"/>
      </patternFill>
    </fill>
    <fill>
      <patternFill patternType="solid">
        <fgColor rgb="FFFF6600"/>
        <bgColor rgb="FFFF9900"/>
      </patternFill>
    </fill>
    <fill>
      <patternFill patternType="solid">
        <fgColor rgb="FF33CCFF"/>
        <bgColor rgb="FF33CCCC"/>
      </patternFill>
    </fill>
    <fill>
      <patternFill patternType="solid">
        <fgColor rgb="FFCCFFFF"/>
        <bgColor rgb="FFCCFFCC"/>
      </patternFill>
    </fill>
    <fill>
      <patternFill patternType="solid">
        <fgColor theme="0"/>
        <bgColor rgb="FFF2F2F2"/>
      </patternFill>
    </fill>
    <fill>
      <patternFill patternType="solid">
        <fgColor rgb="FFFFCC00"/>
        <bgColor rgb="FFFFFF00"/>
      </patternFill>
    </fill>
    <fill>
      <patternFill patternType="solid">
        <fgColor rgb="FFD6E3BC"/>
        <bgColor rgb="FFD9D9D9"/>
      </patternFill>
    </fill>
    <fill>
      <patternFill patternType="solid">
        <fgColor rgb="FFC2D69B"/>
        <bgColor rgb="FFD6E3BC"/>
      </patternFill>
    </fill>
    <fill>
      <patternFill patternType="solid">
        <fgColor rgb="FF808080"/>
        <bgColor rgb="FF7F7F7F"/>
      </patternFill>
    </fill>
    <fill>
      <patternFill patternType="solid">
        <fgColor rgb="FF33CCCC"/>
        <bgColor rgb="FF33CCFF"/>
      </patternFill>
    </fill>
    <fill>
      <patternFill patternType="solid">
        <fgColor rgb="FF00FFFF"/>
        <bgColor rgb="FF00FFFF"/>
      </patternFill>
    </fill>
    <fill>
      <patternFill patternType="solid">
        <fgColor rgb="FFCCFFCC"/>
        <bgColor rgb="FFCCFFFF"/>
      </patternFill>
    </fill>
    <fill>
      <patternFill patternType="solid">
        <fgColor rgb="FFFF9900"/>
        <bgColor rgb="FFFFCC00"/>
      </patternFill>
    </fill>
  </fills>
  <borders count="4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hair"/>
      <diagonal/>
    </border>
    <border diagonalUp="false" diagonalDown="false">
      <left/>
      <right style="medium"/>
      <top style="medium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hair"/>
      <bottom style="medium"/>
      <diagonal/>
    </border>
    <border diagonalUp="false" diagonalDown="false">
      <left/>
      <right style="medium"/>
      <top style="hair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1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1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11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11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1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1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7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3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13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1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1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1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1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1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1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1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1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8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6" fillId="1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0" fillId="1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0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1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2" fillId="1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30" fillId="1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1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1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4" fillId="1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3" fontId="32" fillId="1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5" fillId="16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35" fillId="16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5" fillId="16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35" fillId="16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4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1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1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18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7" fillId="18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37" fillId="1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7" fillId="0" borderId="2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2" fillId="1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12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7" fillId="12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37" fillId="12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12" borderId="3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7" fillId="12" borderId="3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2" fillId="12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12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12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35" fillId="16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6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1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2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5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1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12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1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1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1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12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1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0" fillId="1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0" fillId="1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0" fillId="1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2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30" fillId="1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12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3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0" fillId="1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0" fillId="1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0" fillId="12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2" borderId="4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2" fillId="11" borderId="4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2" fillId="11" borderId="4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2" fillId="11" borderId="4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2" fillId="11" borderId="4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2" fillId="11" borderId="4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2" fillId="11" borderId="4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30" fillId="1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9" fontId="30" fillId="1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99"/>
        </patternFill>
      </fill>
    </dxf>
    <dxf>
      <fill>
        <patternFill>
          <bgColor rgb="FF33CCFF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00FF00"/>
      </font>
      <fill>
        <patternFill>
          <bgColor rgb="FF00FF00"/>
        </patternFill>
      </fill>
    </dxf>
    <dxf>
      <font>
        <b val="1"/>
        <color rgb="FFFFFFFF"/>
      </font>
      <fill>
        <patternFill>
          <bgColor rgb="FF7F7F7F"/>
        </patternFill>
      </fill>
    </dxf>
    <dxf>
      <font>
        <color rgb="FFFFFFFF"/>
      </font>
      <fill>
        <patternFill>
          <bgColor rgb="FF00FF00"/>
        </patternFill>
      </fill>
    </dxf>
    <dxf>
      <font>
        <b val="1"/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CC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ont>
        <b val="1"/>
        <color rgb="FFFFFFFF"/>
      </font>
      <fill>
        <patternFill>
          <bgColor rgb="FFFF0000"/>
        </patternFill>
      </fill>
    </dxf>
    <dxf>
      <font>
        <b val="1"/>
      </font>
      <fill>
        <patternFill>
          <bgColor rgb="FFFF9900"/>
        </patternFill>
      </fill>
    </dxf>
    <dxf>
      <font>
        <b val="1"/>
      </font>
      <fill>
        <patternFill>
          <bgColor rgb="FFFFFF99"/>
        </patternFill>
      </fill>
    </dxf>
    <dxf>
      <font>
        <color rgb="FFFFFFFF"/>
      </font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CC00"/>
      <rgbColor rgb="FF000080"/>
      <rgbColor rgb="FF808000"/>
      <rgbColor rgb="FF800080"/>
      <rgbColor rgb="FF008080"/>
      <rgbColor rgb="FFC0C0C0"/>
      <rgbColor rgb="FF808080"/>
      <rgbColor rgb="FFA5A5A5"/>
      <rgbColor rgb="FF993366"/>
      <rgbColor rgb="FFF2F2F2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33CCFF"/>
      <rgbColor rgb="FFD9D9D9"/>
      <rgbColor rgb="FFCCFFCC"/>
      <rgbColor rgb="FFFFFF99"/>
      <rgbColor rgb="FFC2D69B"/>
      <rgbColor rgb="FFFF99CC"/>
      <rgbColor rgb="FFCC99FF"/>
      <rgbColor rgb="FFD6E3BC"/>
      <rgbColor rgb="FF3366FF"/>
      <rgbColor rgb="FF33CCCC"/>
      <rgbColor rgb="FF99CC00"/>
      <rgbColor rgb="FFFFCC00"/>
      <rgbColor rgb="FFFF9900"/>
      <rgbColor rgb="FFFF6600"/>
      <rgbColor rgb="FF7F7F7F"/>
      <rgbColor rgb="FF8B8B8B"/>
      <rgbColor rgb="FF003366"/>
      <rgbColor rgb="FF339933"/>
      <rgbColor rgb="FF003300"/>
      <rgbColor rgb="FF333300"/>
      <rgbColor rgb="FF993300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xMode val="edge"/>
          <c:yMode val="edge"/>
          <c:x val="0.112608565438754"/>
          <c:y val="0.0515488577921301"/>
          <c:w val="0.861755016471998"/>
          <c:h val="0.780767850735558"/>
        </c:manualLayout>
      </c:layout>
      <c:scatterChart>
        <c:scatterStyle val="lineMarker"/>
        <c:varyColors val="0"/>
        <c:ser>
          <c:idx val="0"/>
          <c:order val="0"/>
          <c:tx>
            <c:strRef>
              <c:f>"Previstas"</c:f>
              <c:strCache>
                <c:ptCount val="1"/>
                <c:pt idx="0">
                  <c:v>Previstas</c:v>
                </c:pt>
              </c:strCache>
            </c:strRef>
          </c:tx>
          <c:spPr>
            <a:solidFill>
              <a:srgbClr val="0000ff"/>
            </a:solidFill>
            <a:ln w="19080">
              <a:noFill/>
            </a:ln>
          </c:spPr>
          <c:marker>
            <c:symbol val="circle"/>
            <c:size val="7"/>
            <c:spPr>
              <a:solidFill>
                <a:srgbClr val="0000ff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Gráficos!$D$28:$O$28</c:f>
              <c:numCache>
                <c:formatCode>General</c:formatCode>
                <c:ptCount val="12"/>
              </c:numCache>
            </c:numRef>
          </c:xVal>
          <c:yVal>
            <c:numRef>
              <c:f>Gráficos!$D$29:$M$29</c:f>
              <c:numCache>
                <c:formatCode>General</c:formatCode>
                <c:ptCount val="10"/>
                <c:pt idx="0">
                  <c:v>300</c:v>
                </c:pt>
                <c:pt idx="1">
                  <c:v>390</c:v>
                </c:pt>
                <c:pt idx="2">
                  <c:v>375</c:v>
                </c:pt>
                <c:pt idx="3">
                  <c:v>375</c:v>
                </c:pt>
                <c:pt idx="4">
                  <c:v>390</c:v>
                </c:pt>
                <c:pt idx="5">
                  <c:v>390</c:v>
                </c:pt>
                <c:pt idx="6">
                  <c:v>435</c:v>
                </c:pt>
                <c:pt idx="7">
                  <c:v>330</c:v>
                </c:pt>
                <c:pt idx="8">
                  <c:v>255</c:v>
                </c:pt>
                <c:pt idx="9">
                  <c:v>330</c:v>
                </c:pt>
              </c:numCache>
            </c:numRef>
          </c:yVal>
          <c:smooth val="1"/>
        </c:ser>
        <c:axId val="20561259"/>
        <c:axId val="25076965"/>
      </c:scatterChart>
      <c:valAx>
        <c:axId val="20561259"/>
        <c:scaling>
          <c:orientation val="minMax"/>
          <c:max val="10"/>
        </c:scaling>
        <c:delete val="0"/>
        <c:axPos val="b"/>
        <c:title>
          <c:tx>
            <c:rich>
              <a:bodyPr rot="0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b="1" sz="1000" spc="-1" strike="noStrike">
                    <a:solidFill>
                      <a:srgbClr val="000000"/>
                    </a:solidFill>
                    <a:latin typeface="Calibri"/>
                    <a:ea typeface="Calibri"/>
                  </a:rPr>
                  <a:t>Semestre</a:t>
                </a:r>
              </a:p>
            </c:rich>
          </c:tx>
          <c:layout>
            <c:manualLayout>
              <c:xMode val="edge"/>
              <c:yMode val="edge"/>
              <c:x val="0.492362982929021"/>
              <c:y val="0.912570266714508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25076965"/>
        <c:crosses val="autoZero"/>
        <c:crossBetween val="midCat"/>
        <c:majorUnit val="1"/>
      </c:valAx>
      <c:valAx>
        <c:axId val="25076965"/>
        <c:scaling>
          <c:orientation val="minMax"/>
          <c:max val="750"/>
        </c:scaling>
        <c:delete val="0"/>
        <c:axPos val="l"/>
        <c:title>
          <c:tx>
            <c:rich>
              <a:bodyPr rot="-5400000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b="1" sz="1000" spc="-1" strike="noStrike">
                    <a:solidFill>
                      <a:srgbClr val="000000"/>
                    </a:solidFill>
                    <a:latin typeface="Calibri"/>
                    <a:ea typeface="Calibri"/>
                  </a:rPr>
                  <a:t>Carga Horária</a:t>
                </a:r>
              </a:p>
            </c:rich>
          </c:tx>
          <c:layout>
            <c:manualLayout>
              <c:xMode val="edge"/>
              <c:yMode val="edge"/>
              <c:x val="0.010062893081761"/>
              <c:y val="0.393732807080493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20561259"/>
        <c:crosses val="autoZero"/>
        <c:crossBetween val="midCat"/>
      </c:valAx>
      <c:spPr>
        <a:noFill/>
        <a:ln w="0">
          <a:noFill/>
        </a:ln>
      </c:spPr>
    </c:plotArea>
    <c:legend>
      <c:legendPos val="t"/>
      <c:layout>
        <c:manualLayout>
          <c:xMode val="edge"/>
          <c:yMode val="edge"/>
          <c:x val="0.645050686447354"/>
          <c:y val="0.0736689583743812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1a1a1a"/>
              </a:solidFill>
              <a:latin typeface="Calibri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xMode val="edge"/>
          <c:yMode val="edge"/>
          <c:x val="0.1318391562294"/>
          <c:y val="0.0518897343145815"/>
          <c:w val="0.829048560755878"/>
          <c:h val="0.8959710614943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33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Gráficos!$N$28</c:f>
              <c:strCache>
                <c:ptCount val="1"/>
                <c:pt idx="0">
                  <c:v>Acumulado</c:v>
                </c:pt>
              </c:strCache>
            </c:strRef>
          </c:cat>
          <c:val>
            <c:numRef>
              <c:f>Gráficos!$N$30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800000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Gráficos!$N$28</c:f>
              <c:strCache>
                <c:ptCount val="1"/>
                <c:pt idx="0">
                  <c:v>Acumulado</c:v>
                </c:pt>
              </c:strCache>
            </c:strRef>
          </c:cat>
          <c:val>
            <c:numRef>
              <c:f>Gráficos!$N$29</c:f>
              <c:numCache>
                <c:formatCode>General</c:formatCode>
                <c:ptCount val="1"/>
                <c:pt idx="0">
                  <c:v>300</c:v>
                </c:pt>
              </c:numCache>
            </c:numRef>
          </c:val>
        </c:ser>
        <c:gapWidth val="150"/>
        <c:overlap val="0"/>
        <c:axId val="95327717"/>
        <c:axId val="91098903"/>
      </c:barChart>
      <c:catAx>
        <c:axId val="9532771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91098903"/>
        <c:crosses val="autoZero"/>
        <c:auto val="1"/>
        <c:lblAlgn val="ctr"/>
        <c:lblOffset val="100"/>
        <c:noMultiLvlLbl val="0"/>
      </c:catAx>
      <c:valAx>
        <c:axId val="91098903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95327717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xMode val="edge"/>
          <c:yMode val="edge"/>
          <c:x val="0.112608565438754"/>
          <c:y val="0.0515488577921301"/>
          <c:w val="0.861755016471998"/>
          <c:h val="0.780767850735558"/>
        </c:manualLayout>
      </c:layout>
      <c:scatterChart>
        <c:scatterStyle val="lineMarker"/>
        <c:varyColors val="0"/>
        <c:ser>
          <c:idx val="0"/>
          <c:order val="0"/>
          <c:tx>
            <c:strRef>
              <c:f>"Previstas"</c:f>
              <c:strCache>
                <c:ptCount val="1"/>
                <c:pt idx="0">
                  <c:v>Previstas</c:v>
                </c:pt>
              </c:strCache>
            </c:strRef>
          </c:tx>
          <c:spPr>
            <a:solidFill>
              <a:srgbClr val="0000ff"/>
            </a:solidFill>
            <a:ln w="19080">
              <a:noFill/>
            </a:ln>
          </c:spPr>
          <c:marker>
            <c:symbol val="circle"/>
            <c:size val="7"/>
            <c:spPr>
              <a:solidFill>
                <a:srgbClr val="0000ff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Gráficos!$S$28:$AB$28</c:f>
              <c:numCache>
                <c:formatCode>General</c:formatCode>
                <c:ptCount val="10"/>
              </c:numCache>
            </c:numRef>
          </c:xVal>
          <c:yVal>
            <c:numRef>
              <c:f>Gráficos!$S$29:$AB$29</c:f>
              <c:numCache>
                <c:formatCode>General</c:formatCode>
                <c:ptCount val="10"/>
                <c:pt idx="0">
                  <c:v>300</c:v>
                </c:pt>
                <c:pt idx="1">
                  <c:v>390</c:v>
                </c:pt>
                <c:pt idx="2">
                  <c:v>375</c:v>
                </c:pt>
                <c:pt idx="3">
                  <c:v>375</c:v>
                </c:pt>
                <c:pt idx="4">
                  <c:v>390</c:v>
                </c:pt>
                <c:pt idx="5">
                  <c:v>390</c:v>
                </c:pt>
                <c:pt idx="6">
                  <c:v>435</c:v>
                </c:pt>
                <c:pt idx="7">
                  <c:v>330</c:v>
                </c:pt>
                <c:pt idx="8">
                  <c:v>255</c:v>
                </c:pt>
                <c:pt idx="9">
                  <c:v>330</c:v>
                </c:pt>
              </c:numCache>
            </c:numRef>
          </c:yVal>
          <c:smooth val="1"/>
        </c:ser>
        <c:axId val="42603413"/>
        <c:axId val="48189713"/>
      </c:scatterChart>
      <c:valAx>
        <c:axId val="42603413"/>
        <c:scaling>
          <c:orientation val="minMax"/>
          <c:max val="10"/>
        </c:scaling>
        <c:delete val="0"/>
        <c:axPos val="b"/>
        <c:title>
          <c:tx>
            <c:rich>
              <a:bodyPr rot="0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b="1" sz="1000" spc="-1" strike="noStrike">
                    <a:solidFill>
                      <a:srgbClr val="000000"/>
                    </a:solidFill>
                    <a:latin typeface="Calibri"/>
                    <a:ea typeface="Calibri"/>
                  </a:rPr>
                  <a:t>Semestre</a:t>
                </a:r>
              </a:p>
            </c:rich>
          </c:tx>
          <c:layout>
            <c:manualLayout>
              <c:xMode val="edge"/>
              <c:yMode val="edge"/>
              <c:x val="0.492362982929021"/>
              <c:y val="0.912570266714508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48189713"/>
        <c:crosses val="autoZero"/>
        <c:crossBetween val="midCat"/>
        <c:majorUnit val="1"/>
      </c:valAx>
      <c:valAx>
        <c:axId val="48189713"/>
        <c:scaling>
          <c:orientation val="minMax"/>
          <c:max val="750"/>
        </c:scaling>
        <c:delete val="0"/>
        <c:axPos val="l"/>
        <c:title>
          <c:tx>
            <c:rich>
              <a:bodyPr rot="-5400000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b="1" sz="1000" spc="-1" strike="noStrike">
                    <a:solidFill>
                      <a:srgbClr val="000000"/>
                    </a:solidFill>
                    <a:latin typeface="Calibri"/>
                    <a:ea typeface="Calibri"/>
                  </a:rPr>
                  <a:t>Carga Horária</a:t>
                </a:r>
              </a:p>
            </c:rich>
          </c:tx>
          <c:layout>
            <c:manualLayout>
              <c:xMode val="edge"/>
              <c:yMode val="edge"/>
              <c:x val="0.010062893081761"/>
              <c:y val="0.393732807080493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42603413"/>
        <c:crosses val="autoZero"/>
        <c:crossBetween val="midCat"/>
      </c:valAx>
      <c:spPr>
        <a:noFill/>
        <a:ln w="0">
          <a:noFill/>
        </a:ln>
      </c:spPr>
    </c:plotArea>
    <c:legend>
      <c:legendPos val="t"/>
      <c:layout>
        <c:manualLayout>
          <c:xMode val="edge"/>
          <c:yMode val="edge"/>
          <c:x val="0.645050686447354"/>
          <c:y val="0.0736689583743812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1a1a1a"/>
              </a:solidFill>
              <a:latin typeface="Calibri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xMode val="edge"/>
          <c:yMode val="edge"/>
          <c:x val="0.1318391562294"/>
          <c:y val="0.0518897343145815"/>
          <c:w val="0.829048560755878"/>
          <c:h val="0.8959710614943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33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Gráficos!$AC$28</c:f>
              <c:strCache>
                <c:ptCount val="1"/>
                <c:pt idx="0">
                  <c:v>Acumulado</c:v>
                </c:pt>
              </c:strCache>
            </c:strRef>
          </c:cat>
          <c:val>
            <c:numRef>
              <c:f>Gráficos!$AC$30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800000"/>
            </a:solidFill>
            <a:ln w="0">
              <a:solidFill>
                <a:srgbClr val="000000"/>
              </a:solidFill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Gráficos!$AC$28</c:f>
              <c:strCache>
                <c:ptCount val="1"/>
                <c:pt idx="0">
                  <c:v>Acumulado</c:v>
                </c:pt>
              </c:strCache>
            </c:strRef>
          </c:cat>
          <c:val>
            <c:numRef>
              <c:f>Gráficos!$AC$29</c:f>
              <c:numCache>
                <c:formatCode>General</c:formatCode>
                <c:ptCount val="1"/>
                <c:pt idx="0">
                  <c:v>1440</c:v>
                </c:pt>
              </c:numCache>
            </c:numRef>
          </c:val>
        </c:ser>
        <c:gapWidth val="150"/>
        <c:overlap val="0"/>
        <c:axId val="75196092"/>
        <c:axId val="74215967"/>
      </c:barChart>
      <c:catAx>
        <c:axId val="751960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74215967"/>
        <c:crosses val="autoZero"/>
        <c:auto val="1"/>
        <c:lblAlgn val="ctr"/>
        <c:lblOffset val="100"/>
        <c:noMultiLvlLbl val="0"/>
      </c:catAx>
      <c:valAx>
        <c:axId val="74215967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75196092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file:///C:/Users/Legoshi/OneDrive/&#193;rea%20de%20Trabalho/grade-curricular-em-atualizacao.xlsx#Gr&#225;ficos!A1" TargetMode="External"/><Relationship Id="rId2" Type="http://schemas.openxmlformats.org/officeDocument/2006/relationships/hyperlink" Target="file:///C:/Users/Legoshi/OneDrive/&#193;rea%20de%20Trabalho/grade-curricular-em-atualizacao.xlsx#&apos;Hor&#225;rio%20&apos;!A1" TargetMode="External"/><Relationship Id="rId3" Type="http://schemas.openxmlformats.org/officeDocument/2006/relationships/hyperlink" Target="file:///C:/Users/Legoshi/OneDrive/&#193;rea%20de%20Trabalho/grade-curricular-em-atualizacao.xlsx#A&#231;&#245;es!A1" TargetMode="External"/><Relationship Id="rId4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hyperlink" Target="file:///C:/Users/Legoshi/OneDrive/&#193;rea%20de%20Trabalho/grade-curricular-em-atualizacao.xlsx#&apos;Hor&#225;rio%20&apos;!A1" TargetMode="External"/><Relationship Id="rId6" Type="http://schemas.openxmlformats.org/officeDocument/2006/relationships/hyperlink" Target="file:///C:/Users/Legoshi/OneDrive/&#193;rea%20de%20Trabalho/grade-curricular-em-atualizacao.xlsx#A&#231;&#245;es!A1" TargetMode="External"/><Relationship Id="rId7" Type="http://schemas.openxmlformats.org/officeDocument/2006/relationships/hyperlink" Target="file:///C:/Users/Legoshi/OneDrive/&#193;rea%20de%20Trabalho/grade-curricular-em-atualizacao.xlsx#&apos;Componentes%20Curriculares&apos;!A1" TargetMode="External"/><Relationship Id="rId8" Type="http://schemas.openxmlformats.org/officeDocument/2006/relationships/image" Target="../media/image1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file:///C:/Users/Legoshi/OneDrive/&#193;rea%20de%20Trabalho/grade-curricular-em-atualizacao.xlsx#&apos;Componentes%20Curriculares&apos;!A1" TargetMode="External"/><Relationship Id="rId2" Type="http://schemas.openxmlformats.org/officeDocument/2006/relationships/hyperlink" Target="file:///C:/Users/Legoshi/OneDrive/&#193;rea%20de%20Trabalho/grade-curricular-em-atualizacao.xlsx#&apos;Hor&#225;rio%20&apos;!A1" TargetMode="Externa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23</xdr:col>
      <xdr:colOff>885960</xdr:colOff>
      <xdr:row>1</xdr:row>
      <xdr:rowOff>209520</xdr:rowOff>
    </xdr:from>
    <xdr:to>
      <xdr:col>84</xdr:col>
      <xdr:colOff>124200</xdr:colOff>
      <xdr:row>4</xdr:row>
      <xdr:rowOff>28440</xdr:rowOff>
    </xdr:to>
    <xdr:sp>
      <xdr:nvSpPr>
        <xdr:cNvPr id="0" name="Shape 3">
          <a:hlinkClick r:id="rId1"/>
        </xdr:cNvPr>
        <xdr:cNvSpPr/>
      </xdr:nvSpPr>
      <xdr:spPr>
        <a:xfrm>
          <a:off x="13593600" y="399960"/>
          <a:ext cx="16773120" cy="447480"/>
        </a:xfrm>
        <a:prstGeom prst="roundRect">
          <a:avLst>
            <a:gd name="adj" fmla="val 16667"/>
          </a:avLst>
        </a:prstGeom>
        <a:solidFill>
          <a:srgbClr val="0000ff"/>
        </a:solidFill>
        <a:ln w="25400">
          <a:solidFill>
            <a:srgbClr val="395e89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200" spc="-1" strike="noStrike">
              <a:solidFill>
                <a:schemeClr val="lt1"/>
              </a:solidFill>
              <a:latin typeface="Calibri"/>
              <a:ea typeface="Calibri"/>
            </a:rPr>
            <a:t>GRÁFICOS</a:t>
          </a: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oneCell">
    <xdr:from>
      <xdr:col>23</xdr:col>
      <xdr:colOff>990720</xdr:colOff>
      <xdr:row>7</xdr:row>
      <xdr:rowOff>19080</xdr:rowOff>
    </xdr:from>
    <xdr:to>
      <xdr:col>84</xdr:col>
      <xdr:colOff>57600</xdr:colOff>
      <xdr:row>8</xdr:row>
      <xdr:rowOff>95040</xdr:rowOff>
    </xdr:to>
    <xdr:sp>
      <xdr:nvSpPr>
        <xdr:cNvPr id="1" name="Shape 4">
          <a:hlinkClick r:id="rId2"/>
        </xdr:cNvPr>
        <xdr:cNvSpPr/>
      </xdr:nvSpPr>
      <xdr:spPr>
        <a:xfrm>
          <a:off x="13698360" y="1409760"/>
          <a:ext cx="16601760" cy="266400"/>
        </a:xfrm>
        <a:prstGeom prst="roundRect">
          <a:avLst>
            <a:gd name="adj" fmla="val 16667"/>
          </a:avLst>
        </a:prstGeom>
        <a:solidFill>
          <a:srgbClr val="938953"/>
        </a:solidFill>
        <a:ln w="25400">
          <a:solidFill>
            <a:srgbClr val="395e89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0" lang="en-US" sz="1100" spc="-1" strike="noStrike">
              <a:solidFill>
                <a:schemeClr val="lt1"/>
              </a:solidFill>
              <a:latin typeface="Calibri"/>
              <a:ea typeface="Calibri"/>
            </a:rPr>
            <a:t>Horário</a:t>
          </a:r>
          <a:endParaRPr b="0" lang="pt-BR" sz="1100" spc="-1" strike="noStrike">
            <a:latin typeface="Times New Roman"/>
          </a:endParaRPr>
        </a:p>
      </xdr:txBody>
    </xdr:sp>
    <xdr:clientData/>
  </xdr:twoCellAnchor>
  <xdr:twoCellAnchor editAs="oneCell">
    <xdr:from>
      <xdr:col>23</xdr:col>
      <xdr:colOff>971640</xdr:colOff>
      <xdr:row>4</xdr:row>
      <xdr:rowOff>171360</xdr:rowOff>
    </xdr:from>
    <xdr:to>
      <xdr:col>84</xdr:col>
      <xdr:colOff>38520</xdr:colOff>
      <xdr:row>6</xdr:row>
      <xdr:rowOff>75600</xdr:rowOff>
    </xdr:to>
    <xdr:sp>
      <xdr:nvSpPr>
        <xdr:cNvPr id="2" name="Shape 5">
          <a:hlinkClick r:id="rId3"/>
        </xdr:cNvPr>
        <xdr:cNvSpPr/>
      </xdr:nvSpPr>
      <xdr:spPr>
        <a:xfrm>
          <a:off x="13679280" y="990360"/>
          <a:ext cx="16601760" cy="285480"/>
        </a:xfrm>
        <a:prstGeom prst="roundRect">
          <a:avLst>
            <a:gd name="adj" fmla="val 16667"/>
          </a:avLst>
        </a:prstGeom>
        <a:solidFill>
          <a:srgbClr val="ff0000"/>
        </a:solidFill>
        <a:ln w="25400">
          <a:solidFill>
            <a:srgbClr val="395e89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0" lang="en-US" sz="1100" spc="-1" strike="noStrike">
              <a:solidFill>
                <a:schemeClr val="lt1"/>
              </a:solidFill>
              <a:latin typeface="Calibri"/>
              <a:ea typeface="Calibri"/>
            </a:rPr>
            <a:t>AÇÕES</a:t>
          </a:r>
          <a:endParaRPr b="0" lang="pt-BR" sz="1100" spc="-1" strike="noStrike">
            <a:latin typeface="Times New Roman"/>
          </a:endParaRPr>
        </a:p>
      </xdr:txBody>
    </xdr:sp>
    <xdr:clientData/>
  </xdr:twoCellAnchor>
  <xdr:twoCellAnchor editAs="oneCell">
    <xdr:from>
      <xdr:col>15</xdr:col>
      <xdr:colOff>2419200</xdr:colOff>
      <xdr:row>0</xdr:row>
      <xdr:rowOff>181080</xdr:rowOff>
    </xdr:from>
    <xdr:to>
      <xdr:col>20</xdr:col>
      <xdr:colOff>77040</xdr:colOff>
      <xdr:row>6</xdr:row>
      <xdr:rowOff>190080</xdr:rowOff>
    </xdr:to>
    <xdr:pic>
      <xdr:nvPicPr>
        <xdr:cNvPr id="3" name="image1.jpg" descr="C:\Users\user\Pictures\unipampa.jpg"/>
        <xdr:cNvPicPr/>
      </xdr:nvPicPr>
      <xdr:blipFill>
        <a:blip r:embed="rId4"/>
        <a:stretch/>
      </xdr:blipFill>
      <xdr:spPr>
        <a:xfrm>
          <a:off x="9970560" y="181080"/>
          <a:ext cx="2037960" cy="1209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28440</xdr:colOff>
      <xdr:row>10</xdr:row>
      <xdr:rowOff>47520</xdr:rowOff>
    </xdr:from>
    <xdr:to>
      <xdr:col>12</xdr:col>
      <xdr:colOff>127080</xdr:colOff>
      <xdr:row>25</xdr:row>
      <xdr:rowOff>152280</xdr:rowOff>
    </xdr:to>
    <xdr:graphicFrame>
      <xdr:nvGraphicFramePr>
        <xdr:cNvPr id="4" name="Chart 1"/>
        <xdr:cNvGraphicFramePr/>
      </xdr:nvGraphicFramePr>
      <xdr:xfrm>
        <a:off x="693360" y="1952640"/>
        <a:ext cx="6009840" cy="3009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76320</xdr:colOff>
      <xdr:row>9</xdr:row>
      <xdr:rowOff>76320</xdr:rowOff>
    </xdr:from>
    <xdr:to>
      <xdr:col>15</xdr:col>
      <xdr:colOff>204480</xdr:colOff>
      <xdr:row>23</xdr:row>
      <xdr:rowOff>190440</xdr:rowOff>
    </xdr:to>
    <xdr:graphicFrame>
      <xdr:nvGraphicFramePr>
        <xdr:cNvPr id="5" name="Chart 2"/>
        <xdr:cNvGraphicFramePr/>
      </xdr:nvGraphicFramePr>
      <xdr:xfrm>
        <a:off x="6652440" y="1714680"/>
        <a:ext cx="1638000" cy="2885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28440</xdr:colOff>
      <xdr:row>10</xdr:row>
      <xdr:rowOff>47520</xdr:rowOff>
    </xdr:from>
    <xdr:to>
      <xdr:col>27</xdr:col>
      <xdr:colOff>127080</xdr:colOff>
      <xdr:row>25</xdr:row>
      <xdr:rowOff>152280</xdr:rowOff>
    </xdr:to>
    <xdr:graphicFrame>
      <xdr:nvGraphicFramePr>
        <xdr:cNvPr id="6" name="Chart 3"/>
        <xdr:cNvGraphicFramePr/>
      </xdr:nvGraphicFramePr>
      <xdr:xfrm>
        <a:off x="8859960" y="1952640"/>
        <a:ext cx="6009840" cy="3009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27</xdr:col>
      <xdr:colOff>76320</xdr:colOff>
      <xdr:row>9</xdr:row>
      <xdr:rowOff>76320</xdr:rowOff>
    </xdr:from>
    <xdr:to>
      <xdr:col>30</xdr:col>
      <xdr:colOff>204120</xdr:colOff>
      <xdr:row>23</xdr:row>
      <xdr:rowOff>190440</xdr:rowOff>
    </xdr:to>
    <xdr:graphicFrame>
      <xdr:nvGraphicFramePr>
        <xdr:cNvPr id="7" name="Chart 4"/>
        <xdr:cNvGraphicFramePr/>
      </xdr:nvGraphicFramePr>
      <xdr:xfrm>
        <a:off x="14819040" y="1714680"/>
        <a:ext cx="1638000" cy="2885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31</xdr:col>
      <xdr:colOff>0</xdr:colOff>
      <xdr:row>7</xdr:row>
      <xdr:rowOff>181080</xdr:rowOff>
    </xdr:from>
    <xdr:to>
      <xdr:col>32</xdr:col>
      <xdr:colOff>461880</xdr:colOff>
      <xdr:row>9</xdr:row>
      <xdr:rowOff>132840</xdr:rowOff>
    </xdr:to>
    <xdr:sp>
      <xdr:nvSpPr>
        <xdr:cNvPr id="8" name="Shape 6">
          <a:hlinkClick r:id="rId5"/>
        </xdr:cNvPr>
        <xdr:cNvSpPr/>
      </xdr:nvSpPr>
      <xdr:spPr>
        <a:xfrm>
          <a:off x="16866720" y="1514520"/>
          <a:ext cx="1076040" cy="256680"/>
        </a:xfrm>
        <a:prstGeom prst="roundRect">
          <a:avLst>
            <a:gd name="adj" fmla="val 16667"/>
          </a:avLst>
        </a:prstGeom>
        <a:solidFill>
          <a:srgbClr val="938953"/>
        </a:solidFill>
        <a:ln w="25400">
          <a:solidFill>
            <a:srgbClr val="395e89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0" lang="en-US" sz="1100" spc="-1" strike="noStrike">
              <a:solidFill>
                <a:schemeClr val="lt1"/>
              </a:solidFill>
              <a:latin typeface="Calibri"/>
              <a:ea typeface="Calibri"/>
            </a:rPr>
            <a:t>Horário</a:t>
          </a:r>
          <a:endParaRPr b="0" lang="pt-BR" sz="1100" spc="-1" strike="noStrike">
            <a:latin typeface="Times New Roman"/>
          </a:endParaRPr>
        </a:p>
      </xdr:txBody>
    </xdr:sp>
    <xdr:clientData/>
  </xdr:twoCellAnchor>
  <xdr:twoCellAnchor editAs="oneCell">
    <xdr:from>
      <xdr:col>31</xdr:col>
      <xdr:colOff>0</xdr:colOff>
      <xdr:row>5</xdr:row>
      <xdr:rowOff>133200</xdr:rowOff>
    </xdr:from>
    <xdr:to>
      <xdr:col>32</xdr:col>
      <xdr:colOff>461880</xdr:colOff>
      <xdr:row>7</xdr:row>
      <xdr:rowOff>37800</xdr:rowOff>
    </xdr:to>
    <xdr:sp>
      <xdr:nvSpPr>
        <xdr:cNvPr id="9" name="Shape 7">
          <a:hlinkClick r:id="rId6"/>
        </xdr:cNvPr>
        <xdr:cNvSpPr/>
      </xdr:nvSpPr>
      <xdr:spPr>
        <a:xfrm>
          <a:off x="16866720" y="1085760"/>
          <a:ext cx="1076040" cy="285480"/>
        </a:xfrm>
        <a:prstGeom prst="roundRect">
          <a:avLst>
            <a:gd name="adj" fmla="val 16667"/>
          </a:avLst>
        </a:prstGeom>
        <a:solidFill>
          <a:srgbClr val="ff0000"/>
        </a:solidFill>
        <a:ln w="25400">
          <a:solidFill>
            <a:srgbClr val="395e89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0" lang="en-US" sz="1100" spc="-1" strike="noStrike">
              <a:solidFill>
                <a:schemeClr val="lt1"/>
              </a:solidFill>
              <a:latin typeface="Calibri"/>
              <a:ea typeface="Calibri"/>
            </a:rPr>
            <a:t>AÇÕES</a:t>
          </a:r>
          <a:endParaRPr b="0" lang="pt-BR" sz="1100" spc="-1" strike="noStrike">
            <a:latin typeface="Times New Roman"/>
          </a:endParaRPr>
        </a:p>
      </xdr:txBody>
    </xdr:sp>
    <xdr:clientData/>
  </xdr:twoCellAnchor>
  <xdr:twoCellAnchor editAs="oneCell">
    <xdr:from>
      <xdr:col>30</xdr:col>
      <xdr:colOff>324000</xdr:colOff>
      <xdr:row>1</xdr:row>
      <xdr:rowOff>133200</xdr:rowOff>
    </xdr:from>
    <xdr:to>
      <xdr:col>33</xdr:col>
      <xdr:colOff>62640</xdr:colOff>
      <xdr:row>4</xdr:row>
      <xdr:rowOff>161280</xdr:rowOff>
    </xdr:to>
    <xdr:sp>
      <xdr:nvSpPr>
        <xdr:cNvPr id="10" name="Shape 8">
          <a:hlinkClick r:id="rId7"/>
        </xdr:cNvPr>
        <xdr:cNvSpPr/>
      </xdr:nvSpPr>
      <xdr:spPr>
        <a:xfrm>
          <a:off x="16576920" y="323640"/>
          <a:ext cx="1580760" cy="599760"/>
        </a:xfrm>
        <a:prstGeom prst="roundRect">
          <a:avLst>
            <a:gd name="adj" fmla="val 16667"/>
          </a:avLst>
        </a:prstGeom>
        <a:solidFill>
          <a:srgbClr val="00cc00"/>
        </a:solidFill>
        <a:ln w="25400">
          <a:solidFill>
            <a:srgbClr val="395e89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0" lang="en-US" sz="1200" spc="-1" strike="noStrike">
              <a:solidFill>
                <a:schemeClr val="lt1"/>
              </a:solidFill>
              <a:latin typeface="Calibri"/>
              <a:ea typeface="Calibri"/>
            </a:rPr>
            <a:t>PLANILHA ACOMPANHAMENTO</a:t>
          </a: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oneCell">
    <xdr:from>
      <xdr:col>26</xdr:col>
      <xdr:colOff>514440</xdr:colOff>
      <xdr:row>0</xdr:row>
      <xdr:rowOff>171360</xdr:rowOff>
    </xdr:from>
    <xdr:to>
      <xdr:col>28</xdr:col>
      <xdr:colOff>726120</xdr:colOff>
      <xdr:row>5</xdr:row>
      <xdr:rowOff>85320</xdr:rowOff>
    </xdr:to>
    <xdr:pic>
      <xdr:nvPicPr>
        <xdr:cNvPr id="11" name="image1.jpg" descr="C:\Users\user\Pictures\unipampa.jpg"/>
        <xdr:cNvPicPr/>
      </xdr:nvPicPr>
      <xdr:blipFill>
        <a:blip r:embed="rId8"/>
        <a:stretch/>
      </xdr:blipFill>
      <xdr:spPr>
        <a:xfrm>
          <a:off x="14683320" y="171360"/>
          <a:ext cx="1399680" cy="866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247680</xdr:colOff>
      <xdr:row>2</xdr:row>
      <xdr:rowOff>0</xdr:rowOff>
    </xdr:from>
    <xdr:to>
      <xdr:col>16</xdr:col>
      <xdr:colOff>242280</xdr:colOff>
      <xdr:row>5</xdr:row>
      <xdr:rowOff>95040</xdr:rowOff>
    </xdr:to>
    <xdr:sp>
      <xdr:nvSpPr>
        <xdr:cNvPr id="12" name="Shape 9">
          <a:hlinkClick r:id="rId1"/>
        </xdr:cNvPr>
        <xdr:cNvSpPr/>
      </xdr:nvSpPr>
      <xdr:spPr>
        <a:xfrm>
          <a:off x="10789920" y="304920"/>
          <a:ext cx="1676160" cy="552240"/>
        </a:xfrm>
        <a:prstGeom prst="roundRect">
          <a:avLst>
            <a:gd name="adj" fmla="val 16667"/>
          </a:avLst>
        </a:prstGeom>
        <a:solidFill>
          <a:srgbClr val="00cc00"/>
        </a:solidFill>
        <a:ln w="25400">
          <a:solidFill>
            <a:srgbClr val="395e89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0" lang="en-US" sz="1200" spc="-1" strike="noStrike">
              <a:solidFill>
                <a:schemeClr val="lt1"/>
              </a:solidFill>
              <a:latin typeface="Calibri"/>
              <a:ea typeface="Calibri"/>
            </a:rPr>
            <a:t>PLANILHA ACOMPANHAMENTO</a:t>
          </a: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oneCell">
    <xdr:from>
      <xdr:col>13</xdr:col>
      <xdr:colOff>533520</xdr:colOff>
      <xdr:row>9</xdr:row>
      <xdr:rowOff>47520</xdr:rowOff>
    </xdr:from>
    <xdr:to>
      <xdr:col>15</xdr:col>
      <xdr:colOff>619920</xdr:colOff>
      <xdr:row>10</xdr:row>
      <xdr:rowOff>113760</xdr:rowOff>
    </xdr:to>
    <xdr:sp>
      <xdr:nvSpPr>
        <xdr:cNvPr id="13" name="Shape 10">
          <a:hlinkClick r:id="rId2"/>
        </xdr:cNvPr>
        <xdr:cNvSpPr/>
      </xdr:nvSpPr>
      <xdr:spPr>
        <a:xfrm>
          <a:off x="11075760" y="1476360"/>
          <a:ext cx="1123560" cy="228240"/>
        </a:xfrm>
        <a:prstGeom prst="roundRect">
          <a:avLst>
            <a:gd name="adj" fmla="val 16667"/>
          </a:avLst>
        </a:prstGeom>
        <a:solidFill>
          <a:srgbClr val="938953"/>
        </a:solidFill>
        <a:ln w="25400">
          <a:solidFill>
            <a:srgbClr val="395e89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0" lang="en-US" sz="1100" spc="-1" strike="noStrike">
              <a:solidFill>
                <a:schemeClr val="lt1"/>
              </a:solidFill>
              <a:latin typeface="Calibri"/>
              <a:ea typeface="Calibri"/>
            </a:rPr>
            <a:t>Horário</a:t>
          </a:r>
          <a:endParaRPr b="0" lang="pt-BR" sz="1100" spc="-1" strike="noStrike">
            <a:latin typeface="Times New Roman"/>
          </a:endParaRPr>
        </a:p>
      </xdr:txBody>
    </xdr:sp>
    <xdr:clientData/>
  </xdr:twoCellAnchor>
  <xdr:twoCellAnchor editAs="oneCell">
    <xdr:from>
      <xdr:col>13</xdr:col>
      <xdr:colOff>514440</xdr:colOff>
      <xdr:row>7</xdr:row>
      <xdr:rowOff>0</xdr:rowOff>
    </xdr:from>
    <xdr:to>
      <xdr:col>15</xdr:col>
      <xdr:colOff>600840</xdr:colOff>
      <xdr:row>8</xdr:row>
      <xdr:rowOff>123120</xdr:rowOff>
    </xdr:to>
    <xdr:sp>
      <xdr:nvSpPr>
        <xdr:cNvPr id="14" name="Shape 11"/>
        <xdr:cNvSpPr/>
      </xdr:nvSpPr>
      <xdr:spPr>
        <a:xfrm>
          <a:off x="11056680" y="1066680"/>
          <a:ext cx="1123560" cy="256680"/>
        </a:xfrm>
        <a:prstGeom prst="roundRect">
          <a:avLst>
            <a:gd name="adj" fmla="val 16667"/>
          </a:avLst>
        </a:prstGeom>
        <a:solidFill>
          <a:srgbClr val="0000ff"/>
        </a:solidFill>
        <a:ln w="25400">
          <a:solidFill>
            <a:srgbClr val="395e89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0" lang="en-US" sz="1100" spc="-1" strike="noStrike">
              <a:solidFill>
                <a:schemeClr val="lt1"/>
              </a:solidFill>
              <a:latin typeface="Calibri"/>
              <a:ea typeface="Calibri"/>
            </a:rPr>
            <a:t>GRÁFICOS</a:t>
          </a:r>
          <a:endParaRPr b="0" lang="pt-BR" sz="1100" spc="-1" strike="noStrike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cursos.unipampa.edu.br/cursos/engenhariamecanica/o-curso/componentes-curriculares/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CC00"/>
    <pageSetUpPr fitToPage="false"/>
  </sheetPr>
  <dimension ref="A1:BR1000"/>
  <sheetViews>
    <sheetView showFormulas="false" showGridLines="fals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X73" activeCellId="0" sqref="X73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7.57"/>
    <col collapsed="false" customWidth="true" hidden="false" outlineLevel="0" max="2" min="2" style="0" width="1.43"/>
    <col collapsed="false" customWidth="true" hidden="false" outlineLevel="0" max="3" min="3" style="0" width="3"/>
    <col collapsed="false" customWidth="true" hidden="false" outlineLevel="0" max="4" min="4" style="0" width="6.85"/>
    <col collapsed="false" customWidth="true" hidden="false" outlineLevel="0" max="5" min="5" style="0" width="1.71"/>
    <col collapsed="false" customWidth="true" hidden="false" outlineLevel="0" max="6" min="6" style="0" width="40.71"/>
    <col collapsed="false" customWidth="true" hidden="false" outlineLevel="0" max="7" min="7" style="0" width="4"/>
    <col collapsed="false" customWidth="true" hidden="false" outlineLevel="0" max="8" min="8" style="0" width="4.57"/>
    <col collapsed="false" customWidth="true" hidden="false" outlineLevel="0" max="9" min="9" style="0" width="4"/>
    <col collapsed="false" customWidth="true" hidden="false" outlineLevel="0" max="11" min="10" style="0" width="7.29"/>
    <col collapsed="false" customWidth="true" hidden="false" outlineLevel="0" max="12" min="12" style="0" width="7.15"/>
    <col collapsed="false" customWidth="true" hidden="false" outlineLevel="0" max="13" min="13" style="0" width="3"/>
    <col collapsed="false" customWidth="true" hidden="false" outlineLevel="0" max="14" min="14" style="0" width="6.85"/>
    <col collapsed="false" customWidth="true" hidden="false" outlineLevel="0" max="15" min="15" style="0" width="1.71"/>
    <col collapsed="false" customWidth="true" hidden="false" outlineLevel="0" max="16" min="16" style="0" width="40.71"/>
    <col collapsed="false" customWidth="true" hidden="false" outlineLevel="0" max="17" min="17" style="0" width="6.14"/>
    <col collapsed="false" customWidth="true" hidden="false" outlineLevel="0" max="19" min="18" style="0" width="4"/>
    <col collapsed="false" customWidth="true" hidden="false" outlineLevel="0" max="21" min="20" style="0" width="7.29"/>
    <col collapsed="false" customWidth="true" hidden="false" outlineLevel="0" max="22" min="22" style="0" width="1.29"/>
    <col collapsed="false" customWidth="true" hidden="false" outlineLevel="0" max="23" min="23" style="0" width="2.43"/>
    <col collapsed="false" customWidth="true" hidden="false" outlineLevel="0" max="24" min="24" style="0" width="16"/>
    <col collapsed="false" customWidth="true" hidden="false" outlineLevel="0" max="25" min="25" style="0" width="3.29"/>
    <col collapsed="false" customWidth="true" hidden="true" outlineLevel="0" max="26" min="26" style="0" width="13.86"/>
    <col collapsed="false" customWidth="true" hidden="true" outlineLevel="0" max="36" min="27" style="0" width="5.43"/>
    <col collapsed="false" customWidth="true" hidden="true" outlineLevel="0" max="37" min="37" style="0" width="6.57"/>
    <col collapsed="false" customWidth="true" hidden="true" outlineLevel="0" max="41" min="38" style="0" width="5.43"/>
    <col collapsed="false" customWidth="true" hidden="true" outlineLevel="0" max="42" min="42" style="0" width="11.85"/>
    <col collapsed="false" customWidth="true" hidden="true" outlineLevel="0" max="52" min="43" style="0" width="4.71"/>
    <col collapsed="false" customWidth="true" hidden="true" outlineLevel="0" max="53" min="53" style="0" width="9.14"/>
    <col collapsed="false" customWidth="true" hidden="true" outlineLevel="0" max="54" min="54" style="0" width="11.85"/>
    <col collapsed="false" customWidth="true" hidden="true" outlineLevel="0" max="64" min="55" style="0" width="4.71"/>
    <col collapsed="false" customWidth="true" hidden="true" outlineLevel="0" max="65" min="65" style="0" width="8.71"/>
    <col collapsed="false" customWidth="true" hidden="false" outlineLevel="0" max="67" min="66" style="0" width="9.14"/>
    <col collapsed="false" customWidth="true" hidden="true" outlineLevel="0" max="68" min="68" style="0" width="12.29"/>
    <col collapsed="false" customWidth="true" hidden="true" outlineLevel="0" max="69" min="69" style="0" width="11.29"/>
    <col collapsed="false" customWidth="true" hidden="false" outlineLevel="0" max="70" min="70" style="0" width="9.14"/>
  </cols>
  <sheetData>
    <row r="1" customFormat="false" ht="15" hidden="false" customHeight="true" outlineLevel="0" collapsed="false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customFormat="false" ht="19.5" hidden="false" customHeight="true" outlineLevel="0" collapsed="false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  <c r="AC3" s="3"/>
      <c r="AD3" s="3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customFormat="false" ht="15" hidden="false" customHeight="true" outlineLevel="0" collapsed="false">
      <c r="A4" s="2"/>
      <c r="B4" s="2"/>
      <c r="C4" s="2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3" t="s">
        <v>1</v>
      </c>
      <c r="AB4" s="3" t="s">
        <v>2</v>
      </c>
      <c r="AC4" s="3" t="s">
        <v>3</v>
      </c>
      <c r="AD4" s="3" t="s">
        <v>4</v>
      </c>
      <c r="AE4" s="3"/>
      <c r="AF4" s="3"/>
      <c r="AG4" s="3"/>
      <c r="AH4" s="3" t="s">
        <v>5</v>
      </c>
      <c r="AI4" s="2"/>
      <c r="AJ4" s="2"/>
      <c r="AK4" s="2"/>
      <c r="AL4" s="2"/>
      <c r="AM4" s="2"/>
      <c r="AN4" s="2"/>
      <c r="AO4" s="2"/>
      <c r="AP4" s="2"/>
      <c r="AQ4" s="5" t="s">
        <v>6</v>
      </c>
      <c r="AR4" s="5"/>
      <c r="AS4" s="5"/>
      <c r="AT4" s="5"/>
      <c r="AU4" s="5"/>
      <c r="AV4" s="5"/>
      <c r="AW4" s="5"/>
      <c r="AX4" s="5"/>
      <c r="AY4" s="5"/>
      <c r="AZ4" s="5"/>
      <c r="BA4" s="2"/>
      <c r="BB4" s="2"/>
      <c r="BC4" s="5" t="s">
        <v>7</v>
      </c>
      <c r="BD4" s="5"/>
      <c r="BE4" s="5"/>
      <c r="BF4" s="5"/>
      <c r="BG4" s="5"/>
      <c r="BH4" s="5"/>
      <c r="BI4" s="5"/>
      <c r="BJ4" s="5"/>
      <c r="BK4" s="5"/>
      <c r="BL4" s="5"/>
      <c r="BM4" s="2"/>
      <c r="BN4" s="2"/>
      <c r="BO4" s="2"/>
      <c r="BP4" s="2"/>
      <c r="BQ4" s="2"/>
      <c r="BR4" s="2"/>
    </row>
    <row r="5" customFormat="false" ht="15" hidden="false" customHeight="false" outlineLevel="0" collapsed="false">
      <c r="A5" s="2"/>
      <c r="B5" s="2"/>
      <c r="C5" s="6" t="s">
        <v>8</v>
      </c>
      <c r="D5" s="6"/>
      <c r="E5" s="7"/>
      <c r="F5" s="8" t="n">
        <v>40969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3"/>
      <c r="Z5" s="3" t="s">
        <v>9</v>
      </c>
      <c r="AA5" s="9" t="n">
        <f aca="false">COUNTA(F24:F32)</f>
        <v>6</v>
      </c>
      <c r="AB5" s="9" t="n">
        <f aca="false">COUNTIF($C$24:$C$32,"OK")</f>
        <v>0</v>
      </c>
      <c r="AC5" s="9" t="n">
        <f aca="false">COUNTIF($C$24:$C$32,"M")</f>
        <v>0</v>
      </c>
      <c r="AD5" s="9" t="n">
        <f aca="false">COUNTIF(C24:C29,"")</f>
        <v>6</v>
      </c>
      <c r="AE5" s="9" t="n">
        <f aca="false">IF(F6=Z5,AD5,0)</f>
        <v>6</v>
      </c>
      <c r="AF5" s="9" t="n">
        <f aca="false">SUMIF(C24:C32,"",G24:G32)</f>
        <v>300</v>
      </c>
      <c r="AG5" s="9" t="n">
        <f aca="false">IF(F6=Z5,AF5,0)</f>
        <v>300</v>
      </c>
      <c r="AH5" s="9" t="n">
        <f aca="false">G33</f>
        <v>300</v>
      </c>
      <c r="AI5" s="9" t="n">
        <f aca="false">IF(F6=Z5,AH5,0)</f>
        <v>300</v>
      </c>
      <c r="AJ5" s="9" t="n">
        <f aca="false">AQ15</f>
        <v>0</v>
      </c>
      <c r="AK5" s="9" t="e">
        <f aca="false">IF(Z5=F6,AI16/AJ16,0)</f>
        <v>#DIV/0!</v>
      </c>
      <c r="AL5" s="10"/>
      <c r="AM5" s="10"/>
      <c r="AN5" s="10"/>
      <c r="AO5" s="10"/>
      <c r="AP5" s="2"/>
      <c r="AQ5" s="11" t="s">
        <v>10</v>
      </c>
      <c r="AR5" s="11" t="s">
        <v>11</v>
      </c>
      <c r="AS5" s="11" t="s">
        <v>12</v>
      </c>
      <c r="AT5" s="11" t="s">
        <v>13</v>
      </c>
      <c r="AU5" s="11" t="s">
        <v>14</v>
      </c>
      <c r="AV5" s="11" t="s">
        <v>15</v>
      </c>
      <c r="AW5" s="11" t="s">
        <v>16</v>
      </c>
      <c r="AX5" s="11" t="s">
        <v>17</v>
      </c>
      <c r="AY5" s="11" t="s">
        <v>18</v>
      </c>
      <c r="AZ5" s="11" t="s">
        <v>19</v>
      </c>
      <c r="BA5" s="2"/>
      <c r="BB5" s="2"/>
      <c r="BC5" s="11" t="s">
        <v>10</v>
      </c>
      <c r="BD5" s="11" t="s">
        <v>11</v>
      </c>
      <c r="BE5" s="11" t="s">
        <v>12</v>
      </c>
      <c r="BF5" s="11" t="s">
        <v>13</v>
      </c>
      <c r="BG5" s="11" t="s">
        <v>14</v>
      </c>
      <c r="BH5" s="11" t="s">
        <v>15</v>
      </c>
      <c r="BI5" s="11" t="s">
        <v>16</v>
      </c>
      <c r="BJ5" s="11" t="s">
        <v>17</v>
      </c>
      <c r="BK5" s="11" t="s">
        <v>18</v>
      </c>
      <c r="BL5" s="11" t="s">
        <v>19</v>
      </c>
      <c r="BM5" s="2"/>
      <c r="BN5" s="2"/>
      <c r="BO5" s="2"/>
      <c r="BP5" s="2"/>
      <c r="BQ5" s="2"/>
      <c r="BR5" s="2"/>
    </row>
    <row r="6" customFormat="false" ht="15" hidden="false" customHeight="false" outlineLevel="0" collapsed="false">
      <c r="A6" s="2"/>
      <c r="B6" s="2"/>
      <c r="C6" s="12" t="s">
        <v>20</v>
      </c>
      <c r="D6" s="12"/>
      <c r="E6" s="13"/>
      <c r="F6" s="14" t="s">
        <v>9</v>
      </c>
      <c r="G6" s="2"/>
      <c r="H6" s="15" t="str">
        <f aca="false">MID(F6,1,1)</f>
        <v>1</v>
      </c>
      <c r="I6" s="15" t="str">
        <f aca="false">H6</f>
        <v>1</v>
      </c>
      <c r="J6" s="2"/>
      <c r="K6" s="2"/>
      <c r="L6" s="2"/>
      <c r="M6" s="2"/>
      <c r="N6" s="2"/>
      <c r="O6" s="2"/>
      <c r="P6" s="16"/>
      <c r="Q6" s="2"/>
      <c r="R6" s="2"/>
      <c r="S6" s="2"/>
      <c r="T6" s="2"/>
      <c r="U6" s="2"/>
      <c r="V6" s="2"/>
      <c r="W6" s="2"/>
      <c r="X6" s="2"/>
      <c r="Y6" s="3"/>
      <c r="Z6" s="3" t="s">
        <v>21</v>
      </c>
      <c r="AA6" s="9" t="n">
        <f aca="false">COUNTA(P24:P32)</f>
        <v>7</v>
      </c>
      <c r="AB6" s="9" t="n">
        <f aca="false">COUNTIF($M$24:$M$32,"OK")</f>
        <v>0</v>
      </c>
      <c r="AC6" s="9" t="n">
        <f aca="false">COUNTIF($M$24:$M$32,"M")</f>
        <v>0</v>
      </c>
      <c r="AD6" s="9" t="n">
        <f aca="false">COUNTIF(M24:M30,"")</f>
        <v>7</v>
      </c>
      <c r="AE6" s="9" t="n">
        <f aca="false">IF(F6=Z6,AD6+AD5,0)</f>
        <v>0</v>
      </c>
      <c r="AF6" s="9" t="n">
        <f aca="false">SUMIF(M24:M32,"",Q24:Q32)</f>
        <v>390</v>
      </c>
      <c r="AG6" s="9" t="n">
        <f aca="false">IF(F6=Z6,AF6+AF5,0)</f>
        <v>0</v>
      </c>
      <c r="AH6" s="9" t="n">
        <f aca="false">Q33</f>
        <v>390</v>
      </c>
      <c r="AI6" s="9" t="n">
        <f aca="false">IF(F6=Z6,AH5,0)</f>
        <v>0</v>
      </c>
      <c r="AJ6" s="9" t="n">
        <f aca="false">AR15</f>
        <v>0</v>
      </c>
      <c r="AK6" s="9" t="n">
        <f aca="false">IF(F6=Z6,AJ16/AI16,0)</f>
        <v>0</v>
      </c>
      <c r="AL6" s="10"/>
      <c r="AM6" s="10"/>
      <c r="AN6" s="10"/>
      <c r="AO6" s="10"/>
      <c r="AP6" s="2"/>
      <c r="AQ6" s="17" t="n">
        <f aca="false">IF($C$24="OK",$G$24,0)</f>
        <v>0</v>
      </c>
      <c r="AR6" s="17" t="n">
        <f aca="false">IF($M$24="OK",$Q$24,0)</f>
        <v>0</v>
      </c>
      <c r="AS6" s="17" t="n">
        <f aca="false">IF($C$37="OK",$G$37,0)</f>
        <v>0</v>
      </c>
      <c r="AT6" s="17" t="n">
        <f aca="false">IF($M$37="OK",$Q$37,0)</f>
        <v>0</v>
      </c>
      <c r="AU6" s="17" t="n">
        <f aca="false">IF($C$50="OK",$G$50,0)</f>
        <v>0</v>
      </c>
      <c r="AV6" s="17" t="n">
        <f aca="false">IF($M$50="OK",$Q$50,0)</f>
        <v>0</v>
      </c>
      <c r="AW6" s="17" t="n">
        <f aca="false">IF($C$63="OK",$G$63,0)</f>
        <v>0</v>
      </c>
      <c r="AX6" s="17" t="n">
        <f aca="false">IF($M$63="OK",$Q$63,0)</f>
        <v>0</v>
      </c>
      <c r="AY6" s="17" t="n">
        <f aca="false">IF($C$76="OK",$G$76,0)</f>
        <v>0</v>
      </c>
      <c r="AZ6" s="17" t="n">
        <f aca="false">IF($M$76="OK",$Q$76,0)</f>
        <v>0</v>
      </c>
      <c r="BA6" s="2"/>
      <c r="BB6" s="2"/>
      <c r="BC6" s="17" t="n">
        <f aca="false">IF($C$24="M",$G$24,0)</f>
        <v>0</v>
      </c>
      <c r="BD6" s="17" t="n">
        <f aca="false">IF($M$24="M",$Q$24,0)</f>
        <v>0</v>
      </c>
      <c r="BE6" s="17" t="n">
        <f aca="false">IF($C$37="M",$G$37,0)</f>
        <v>0</v>
      </c>
      <c r="BF6" s="17" t="n">
        <f aca="false">IF($M$37="M",$Q$37,0)</f>
        <v>0</v>
      </c>
      <c r="BG6" s="17" t="n">
        <f aca="false">IF($C$50="M",$G$50,0)</f>
        <v>0</v>
      </c>
      <c r="BH6" s="17" t="n">
        <f aca="false">IF($M$50="M",$Q$50,0)</f>
        <v>0</v>
      </c>
      <c r="BI6" s="17" t="n">
        <f aca="false">IF($C$63="M",$G$63,0)</f>
        <v>0</v>
      </c>
      <c r="BJ6" s="17" t="n">
        <f aca="false">IF($M$63="M",$Q$63,0)</f>
        <v>0</v>
      </c>
      <c r="BK6" s="17" t="n">
        <f aca="false">IF($C$76="M",$G$76,0)</f>
        <v>0</v>
      </c>
      <c r="BL6" s="17" t="n">
        <f aca="false">IF($M$76="M",$Q$76,0)</f>
        <v>0</v>
      </c>
      <c r="BM6" s="2"/>
      <c r="BN6" s="2"/>
      <c r="BO6" s="2"/>
      <c r="BP6" s="2"/>
      <c r="BQ6" s="2"/>
      <c r="BR6" s="2"/>
    </row>
    <row r="7" customFormat="false" ht="15" hidden="false" customHeight="false" outlineLevel="0" collapsed="false">
      <c r="A7" s="2"/>
      <c r="B7" s="2"/>
      <c r="C7" s="6" t="s">
        <v>22</v>
      </c>
      <c r="D7" s="6"/>
      <c r="E7" s="7"/>
      <c r="F7" s="8" t="n">
        <v>41451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3"/>
      <c r="Z7" s="3" t="s">
        <v>23</v>
      </c>
      <c r="AA7" s="9" t="n">
        <f aca="false">COUNTA(F37:F45)</f>
        <v>6</v>
      </c>
      <c r="AB7" s="9" t="n">
        <f aca="false">COUNTIF($C$37:$C$45,"OK")</f>
        <v>0</v>
      </c>
      <c r="AC7" s="9" t="n">
        <f aca="false">COUNTIF($C$37:$C$45,"M")</f>
        <v>0</v>
      </c>
      <c r="AD7" s="9" t="n">
        <f aca="false">COUNTIF(C37:C42,"")</f>
        <v>6</v>
      </c>
      <c r="AE7" s="9" t="n">
        <f aca="false">IF(F6=Z7,SUM(AD5:AD7),0)</f>
        <v>0</v>
      </c>
      <c r="AF7" s="9" t="n">
        <f aca="false">SUMIF(C37:C45,"",G37:G45)</f>
        <v>375</v>
      </c>
      <c r="AG7" s="9" t="n">
        <f aca="false">IF(F6=Z7,SUM(AF5:AF7),0)</f>
        <v>0</v>
      </c>
      <c r="AH7" s="9" t="n">
        <f aca="false">G46</f>
        <v>375</v>
      </c>
      <c r="AI7" s="9" t="n">
        <f aca="false">IF(F6=Z7,AH5:AH6,0)</f>
        <v>0</v>
      </c>
      <c r="AJ7" s="9" t="n">
        <f aca="false">AS15</f>
        <v>0</v>
      </c>
      <c r="AK7" s="9" t="n">
        <f aca="false">IF(Z7=F6,AJ16/AI16,0)</f>
        <v>0</v>
      </c>
      <c r="AL7" s="10"/>
      <c r="AM7" s="10"/>
      <c r="AN7" s="10"/>
      <c r="AO7" s="10"/>
      <c r="AP7" s="2"/>
      <c r="AQ7" s="17" t="n">
        <f aca="false">IF($C$25="OK",$G$25,0)</f>
        <v>0</v>
      </c>
      <c r="AR7" s="17" t="n">
        <f aca="false">IF($M$25="OK",$Q$25,0)</f>
        <v>0</v>
      </c>
      <c r="AS7" s="17" t="n">
        <f aca="false">IF($C$38="OK",$G$38,0)</f>
        <v>0</v>
      </c>
      <c r="AT7" s="17" t="n">
        <f aca="false">IF($M$38="OK",$Q$38,0)</f>
        <v>0</v>
      </c>
      <c r="AU7" s="17" t="n">
        <f aca="false">IF($C$51="OK",$G$51,0)</f>
        <v>0</v>
      </c>
      <c r="AV7" s="17" t="n">
        <f aca="false">IF($M$51="OK",$Q$51,0)</f>
        <v>0</v>
      </c>
      <c r="AW7" s="17" t="n">
        <f aca="false">IF($C$64="OK",$G$64,0)</f>
        <v>0</v>
      </c>
      <c r="AX7" s="17" t="n">
        <f aca="false">IF($M$64="OK",$Q$64,0)</f>
        <v>0</v>
      </c>
      <c r="AY7" s="17" t="n">
        <f aca="false">IF($C$77="OK",$G$77,0)</f>
        <v>0</v>
      </c>
      <c r="AZ7" s="17" t="n">
        <f aca="false">IF($M$77="OK",$Q$77,0)</f>
        <v>0</v>
      </c>
      <c r="BA7" s="2"/>
      <c r="BB7" s="2"/>
      <c r="BC7" s="17" t="n">
        <f aca="false">IF($C$25="M",$G$25,0)</f>
        <v>0</v>
      </c>
      <c r="BD7" s="17" t="n">
        <f aca="false">IF($M$25="M",$Q$25,0)</f>
        <v>0</v>
      </c>
      <c r="BE7" s="17" t="n">
        <f aca="false">IF($C$38="M",$G$38,0)</f>
        <v>0</v>
      </c>
      <c r="BF7" s="17" t="n">
        <f aca="false">IF($M$38="M",$Q$38,0)</f>
        <v>0</v>
      </c>
      <c r="BG7" s="17" t="n">
        <f aca="false">IF($C$51="M",$G$51,0)</f>
        <v>0</v>
      </c>
      <c r="BH7" s="17" t="n">
        <f aca="false">IF($M$51="M",$Q$51,0)</f>
        <v>0</v>
      </c>
      <c r="BI7" s="17" t="n">
        <f aca="false">IF($C$64="M",$G$64,0)</f>
        <v>0</v>
      </c>
      <c r="BJ7" s="17" t="n">
        <f aca="false">IF($M$64="M",$Q$64,0)</f>
        <v>0</v>
      </c>
      <c r="BK7" s="17" t="n">
        <f aca="false">IF($C$77="M",$G$77,0)</f>
        <v>0</v>
      </c>
      <c r="BL7" s="17" t="n">
        <f aca="false">IF($M$77="M",$Q$77,0)</f>
        <v>0</v>
      </c>
      <c r="BM7" s="2"/>
      <c r="BN7" s="2"/>
      <c r="BO7" s="2"/>
      <c r="BP7" s="2"/>
      <c r="BQ7" s="2"/>
      <c r="BR7" s="2"/>
    </row>
    <row r="8" customFormat="false" ht="15" hidden="false" customHeight="false" outlineLevel="0" collapsed="false">
      <c r="A8" s="6" t="s">
        <v>24</v>
      </c>
      <c r="B8" s="6"/>
      <c r="C8" s="6"/>
      <c r="D8" s="6"/>
      <c r="E8" s="2"/>
      <c r="F8" s="18" t="s">
        <v>25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 t="s">
        <v>26</v>
      </c>
      <c r="AA8" s="9" t="n">
        <f aca="false">COUNTA(P37:P45)</f>
        <v>8</v>
      </c>
      <c r="AB8" s="9" t="n">
        <f aca="false">COUNTIF($M$37:$M$45,"OK")</f>
        <v>0</v>
      </c>
      <c r="AC8" s="9" t="n">
        <f aca="false">COUNTIF($M$37:$M$45,"M")</f>
        <v>0</v>
      </c>
      <c r="AD8" s="9" t="n">
        <f aca="false">COUNTIF(M37:M44,"")</f>
        <v>8</v>
      </c>
      <c r="AE8" s="9" t="n">
        <f aca="false">IF(F6=Z8,SUM(AD5:AD8),0)</f>
        <v>0</v>
      </c>
      <c r="AF8" s="9" t="n">
        <f aca="false">SUMIF(M37:M45,"",Q37:Q45)</f>
        <v>375</v>
      </c>
      <c r="AG8" s="9" t="n">
        <f aca="false">IF(F6=Z8,SUM(AF5:AF8),0)</f>
        <v>0</v>
      </c>
      <c r="AH8" s="9" t="n">
        <f aca="false">Q46</f>
        <v>375</v>
      </c>
      <c r="AI8" s="9" t="n">
        <f aca="false">IF(F6=Z8,SUM(AH5:AH7),0)</f>
        <v>0</v>
      </c>
      <c r="AJ8" s="9" t="n">
        <f aca="false">AT15</f>
        <v>0</v>
      </c>
      <c r="AK8" s="9" t="n">
        <f aca="false">IF(Z8=F6,AJ16/AI16,0)</f>
        <v>0</v>
      </c>
      <c r="AL8" s="10"/>
      <c r="AM8" s="10"/>
      <c r="AN8" s="10"/>
      <c r="AO8" s="10"/>
      <c r="AP8" s="2"/>
      <c r="AQ8" s="17" t="n">
        <f aca="false">IF($C$26="OK",$G$26,0)</f>
        <v>0</v>
      </c>
      <c r="AR8" s="17" t="n">
        <f aca="false">IF($M$26="OK",$Q$26,0)</f>
        <v>0</v>
      </c>
      <c r="AS8" s="17" t="n">
        <f aca="false">IF($C$39="OK",$G$39,0)</f>
        <v>0</v>
      </c>
      <c r="AT8" s="17" t="n">
        <f aca="false">IF($M$39="OK",$Q$39,0)</f>
        <v>0</v>
      </c>
      <c r="AU8" s="17" t="n">
        <f aca="false">IF($C$52="OK",$G$52,0)</f>
        <v>0</v>
      </c>
      <c r="AV8" s="17" t="n">
        <f aca="false">IF($M$52="OK",$Q$52,0)</f>
        <v>0</v>
      </c>
      <c r="AW8" s="17" t="n">
        <f aca="false">IF($C$65="OK",$G$65,0)</f>
        <v>0</v>
      </c>
      <c r="AX8" s="17" t="n">
        <f aca="false">IF($M$65="OK",$Q$65,0)</f>
        <v>0</v>
      </c>
      <c r="AY8" s="17" t="n">
        <f aca="false">IF($C$78="OK",$G$78,0)</f>
        <v>0</v>
      </c>
      <c r="AZ8" s="17" t="n">
        <f aca="false">IF($M$78="OK",$Q$78,0)</f>
        <v>0</v>
      </c>
      <c r="BA8" s="2"/>
      <c r="BB8" s="2"/>
      <c r="BC8" s="17" t="n">
        <f aca="false">IF($C$26="M",$G$26,0)</f>
        <v>0</v>
      </c>
      <c r="BD8" s="17" t="n">
        <f aca="false">IF($M$26="M",$Q$26,0)</f>
        <v>0</v>
      </c>
      <c r="BE8" s="17" t="n">
        <f aca="false">IF($C$39="M",$G$39,0)</f>
        <v>0</v>
      </c>
      <c r="BF8" s="17" t="n">
        <f aca="false">IF($M$39="M",$Q$39,0)</f>
        <v>0</v>
      </c>
      <c r="BG8" s="17" t="n">
        <f aca="false">IF($C$52="M",$G$52,0)</f>
        <v>0</v>
      </c>
      <c r="BH8" s="17" t="n">
        <f aca="false">IF($M$52="M",$Q$52,0)</f>
        <v>0</v>
      </c>
      <c r="BI8" s="17" t="n">
        <f aca="false">IF($C$65="M",$G$65,0)</f>
        <v>0</v>
      </c>
      <c r="BJ8" s="17" t="n">
        <f aca="false">IF($M$65="M",$Q$65,0)</f>
        <v>0</v>
      </c>
      <c r="BK8" s="17" t="n">
        <f aca="false">IF($C$78="M",$G$78,0)</f>
        <v>0</v>
      </c>
      <c r="BL8" s="17" t="n">
        <f aca="false">IF($M$78="M",$Q$78,0)</f>
        <v>0</v>
      </c>
      <c r="BM8" s="2"/>
      <c r="BN8" s="2"/>
      <c r="BO8" s="2"/>
      <c r="BP8" s="2"/>
      <c r="BQ8" s="2"/>
      <c r="BR8" s="2"/>
    </row>
    <row r="9" customFormat="false" ht="15" hidden="false" customHeight="false" outlineLevel="0" collapsed="false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3"/>
      <c r="Z9" s="3" t="s">
        <v>27</v>
      </c>
      <c r="AA9" s="9" t="n">
        <f aca="false">COUNTA(F50:F58)</f>
        <v>7</v>
      </c>
      <c r="AB9" s="9" t="n">
        <f aca="false">COUNTIF($C$50:$C$58,"OK")</f>
        <v>0</v>
      </c>
      <c r="AC9" s="9" t="n">
        <f aca="false">COUNTIF($C$50:$C$58,"M")</f>
        <v>0</v>
      </c>
      <c r="AD9" s="9" t="n">
        <f aca="false">COUNTIF(C50:C56,"")</f>
        <v>7</v>
      </c>
      <c r="AE9" s="9" t="n">
        <f aca="false">IF(F6=Z9,SUM(AD5:AD9),0)</f>
        <v>0</v>
      </c>
      <c r="AF9" s="9" t="n">
        <f aca="false">SUMIF(C50:C58,"",G50:G58)</f>
        <v>390</v>
      </c>
      <c r="AG9" s="9" t="n">
        <f aca="false">IF(F6=Z9,SUM(AF5:AF9),0)</f>
        <v>0</v>
      </c>
      <c r="AH9" s="9" t="n">
        <f aca="false">G59</f>
        <v>390</v>
      </c>
      <c r="AI9" s="9" t="n">
        <f aca="false">IF(F6=Z9,SUM(AH5:AH8),0)</f>
        <v>0</v>
      </c>
      <c r="AJ9" s="9" t="n">
        <f aca="false">AU15</f>
        <v>0</v>
      </c>
      <c r="AK9" s="9" t="n">
        <f aca="false">IF(Z9=F6,AJ16/AI16,0)</f>
        <v>0</v>
      </c>
      <c r="AL9" s="10"/>
      <c r="AM9" s="10"/>
      <c r="AN9" s="10"/>
      <c r="AO9" s="10"/>
      <c r="AP9" s="2"/>
      <c r="AQ9" s="17" t="n">
        <f aca="false">IF($C$27="OK",G27,0)</f>
        <v>0</v>
      </c>
      <c r="AR9" s="17" t="n">
        <f aca="false">IF($M$27="OK",$Q$27,0)</f>
        <v>0</v>
      </c>
      <c r="AS9" s="17" t="n">
        <f aca="false">IF($C$40="OK",$G$40,0)</f>
        <v>0</v>
      </c>
      <c r="AT9" s="17" t="n">
        <f aca="false">IF($M$40="OK",$Q$40,0)</f>
        <v>0</v>
      </c>
      <c r="AU9" s="17" t="n">
        <f aca="false">IF($C$53="OK",$G$53,0)</f>
        <v>0</v>
      </c>
      <c r="AV9" s="17" t="n">
        <f aca="false">IF($M$53="OK",$Q$53,0)</f>
        <v>0</v>
      </c>
      <c r="AW9" s="17" t="n">
        <f aca="false">IF($C$66="OK",$G$66,0)</f>
        <v>0</v>
      </c>
      <c r="AX9" s="17" t="n">
        <f aca="false">IF($M$66="OK",$Q$66,0)</f>
        <v>0</v>
      </c>
      <c r="AY9" s="17" t="n">
        <f aca="false">IF($C$79="OK",$G$79,0)</f>
        <v>0</v>
      </c>
      <c r="AZ9" s="17" t="n">
        <f aca="false">IF($M$79="OK",$Q$79,0)</f>
        <v>0</v>
      </c>
      <c r="BA9" s="2"/>
      <c r="BB9" s="2"/>
      <c r="BC9" s="17" t="n">
        <f aca="false">IF($C$27="M",S27,0)</f>
        <v>0</v>
      </c>
      <c r="BD9" s="17" t="n">
        <f aca="false">IF($M$27="M",$Q$27,0)</f>
        <v>0</v>
      </c>
      <c r="BE9" s="17" t="n">
        <f aca="false">IF($C$40="M",$G$40,0)</f>
        <v>0</v>
      </c>
      <c r="BF9" s="17" t="n">
        <f aca="false">IF($M$40="M",$Q$40,0)</f>
        <v>0</v>
      </c>
      <c r="BG9" s="17" t="n">
        <f aca="false">IF($C$53="M",$G$53,0)</f>
        <v>0</v>
      </c>
      <c r="BH9" s="17" t="n">
        <f aca="false">IF($M$53="M",$Q$53,0)</f>
        <v>0</v>
      </c>
      <c r="BI9" s="17" t="n">
        <f aca="false">IF($C$66="M",$G$66,0)</f>
        <v>0</v>
      </c>
      <c r="BJ9" s="17" t="n">
        <f aca="false">IF($M$66="M",$Q$66,0)</f>
        <v>0</v>
      </c>
      <c r="BK9" s="17" t="n">
        <f aca="false">IF($C$79="M",$G$79,0)</f>
        <v>0</v>
      </c>
      <c r="BL9" s="17" t="n">
        <f aca="false">IF($M$79="M",$Q$79,0)</f>
        <v>0</v>
      </c>
      <c r="BM9" s="2"/>
      <c r="BN9" s="2"/>
      <c r="BO9" s="2"/>
      <c r="BP9" s="2"/>
      <c r="BQ9" s="2"/>
      <c r="BR9" s="2"/>
    </row>
    <row r="10" customFormat="false" ht="15" hidden="false" customHeight="false" outlineLevel="0" collapsed="false">
      <c r="A10" s="2"/>
      <c r="B10" s="2"/>
      <c r="C10" s="10"/>
      <c r="D10" s="19" t="n">
        <f aca="true">IF(F7&lt;=TODAY(),1,3)</f>
        <v>1</v>
      </c>
      <c r="E10" s="2"/>
      <c r="F10" s="2"/>
      <c r="G10" s="2"/>
      <c r="H10" s="2"/>
      <c r="I10" s="2"/>
      <c r="J10" s="2"/>
      <c r="K10" s="2"/>
      <c r="L10" s="2"/>
      <c r="M10" s="2"/>
      <c r="N10" s="3"/>
      <c r="O10" s="2"/>
      <c r="P10" s="2"/>
      <c r="Q10" s="20" t="s">
        <v>28</v>
      </c>
      <c r="R10" s="20"/>
      <c r="S10" s="20"/>
      <c r="T10" s="20"/>
      <c r="U10" s="20"/>
      <c r="V10" s="20"/>
      <c r="W10" s="2"/>
      <c r="X10" s="2"/>
      <c r="Y10" s="3"/>
      <c r="Z10" s="3" t="s">
        <v>29</v>
      </c>
      <c r="AA10" s="9" t="n">
        <f aca="false">COUNTA(P50:P58)</f>
        <v>7</v>
      </c>
      <c r="AB10" s="9" t="n">
        <f aca="false">COUNTIF($M$50:$M$58,"OK")</f>
        <v>0</v>
      </c>
      <c r="AC10" s="9" t="n">
        <f aca="false">COUNTIF($M$50:$M$58,"M")</f>
        <v>0</v>
      </c>
      <c r="AD10" s="9" t="n">
        <f aca="false">COUNTIF(M50:M56,"")</f>
        <v>7</v>
      </c>
      <c r="AE10" s="9" t="n">
        <f aca="false">IF(F6=Z10,SUM(AD5:AD10),0)</f>
        <v>0</v>
      </c>
      <c r="AF10" s="9" t="n">
        <f aca="false">SUMIF(M50:M58,"",Q50:Q58)</f>
        <v>390</v>
      </c>
      <c r="AG10" s="9" t="n">
        <f aca="false">IF(F6=Z10,SUM(AF5:AF10),0)</f>
        <v>0</v>
      </c>
      <c r="AH10" s="9" t="n">
        <f aca="false">Q59</f>
        <v>390</v>
      </c>
      <c r="AI10" s="9" t="n">
        <f aca="false">IF(F6=Z10,SUM(AH5:AH9),0)</f>
        <v>0</v>
      </c>
      <c r="AJ10" s="9" t="n">
        <f aca="false">AV15</f>
        <v>0</v>
      </c>
      <c r="AK10" s="9"/>
      <c r="AL10" s="10"/>
      <c r="AM10" s="10"/>
      <c r="AN10" s="10"/>
      <c r="AO10" s="10"/>
      <c r="AP10" s="2"/>
      <c r="AQ10" s="17" t="n">
        <f aca="false">IF(C28="OK",$G$28,0)</f>
        <v>0</v>
      </c>
      <c r="AR10" s="17" t="n">
        <f aca="false">IF($M$28="OK",$Q$28,0)</f>
        <v>0</v>
      </c>
      <c r="AS10" s="17" t="n">
        <f aca="false">IF($C$41="OK",$G$41,0)</f>
        <v>0</v>
      </c>
      <c r="AT10" s="17" t="n">
        <f aca="false">IF($M$41="OK",$Q$41,0)</f>
        <v>0</v>
      </c>
      <c r="AU10" s="17" t="n">
        <f aca="false">IF($C$54="OK",$G$54,0)</f>
        <v>0</v>
      </c>
      <c r="AV10" s="17" t="n">
        <f aca="false">IF($M$54="OK",$Q$54,0)</f>
        <v>0</v>
      </c>
      <c r="AW10" s="17" t="n">
        <f aca="false">IF($C$67="OK",$G$67,0)</f>
        <v>0</v>
      </c>
      <c r="AX10" s="17" t="n">
        <f aca="false">IF($M$67="OK",$Q$67,0)</f>
        <v>0</v>
      </c>
      <c r="AY10" s="17" t="n">
        <f aca="false">IF($C$80="OK",$G$80,0)</f>
        <v>0</v>
      </c>
      <c r="AZ10" s="17" t="n">
        <f aca="false">IF($M$80="OK",$Q$80,0)</f>
        <v>0</v>
      </c>
      <c r="BA10" s="2"/>
      <c r="BB10" s="2"/>
      <c r="BC10" s="17" t="n">
        <f aca="false">IF(O28="M",$G$28,0)</f>
        <v>0</v>
      </c>
      <c r="BD10" s="17" t="n">
        <f aca="false">IF($M$28="M",$Q$28,0)</f>
        <v>0</v>
      </c>
      <c r="BE10" s="17" t="n">
        <f aca="false">IF($C$41="M",$G$41,0)</f>
        <v>0</v>
      </c>
      <c r="BF10" s="17" t="n">
        <f aca="false">IF($M$41="M",$Q$41,0)</f>
        <v>0</v>
      </c>
      <c r="BG10" s="17" t="n">
        <f aca="false">IF($C$54="M",$G$54,0)</f>
        <v>0</v>
      </c>
      <c r="BH10" s="17" t="n">
        <f aca="false">IF($M$54="M",$Q$54,0)</f>
        <v>0</v>
      </c>
      <c r="BI10" s="17" t="n">
        <f aca="false">IF($C$67="M",$G$67,0)</f>
        <v>0</v>
      </c>
      <c r="BJ10" s="17" t="n">
        <f aca="false">IF($M$67="M",$Q$67,0)</f>
        <v>0</v>
      </c>
      <c r="BK10" s="17" t="n">
        <f aca="false">IF($C$80="M",$G$80,0)</f>
        <v>0</v>
      </c>
      <c r="BL10" s="17" t="n">
        <f aca="false">IF($M$80="M",$Q$80,0)</f>
        <v>0</v>
      </c>
      <c r="BM10" s="2"/>
      <c r="BN10" s="2"/>
      <c r="BO10" s="2"/>
      <c r="BP10" s="2"/>
      <c r="BQ10" s="2"/>
      <c r="BR10" s="2"/>
    </row>
    <row r="11" customFormat="false" ht="15" hidden="false" customHeight="false" outlineLevel="0" collapsed="false">
      <c r="A11" s="2"/>
      <c r="B11" s="2"/>
      <c r="C11" s="21"/>
      <c r="D11" s="21"/>
      <c r="E11" s="21"/>
      <c r="F11" s="21"/>
      <c r="G11" s="2"/>
      <c r="H11" s="2"/>
      <c r="I11" s="2"/>
      <c r="J11" s="2"/>
      <c r="K11" s="2"/>
      <c r="L11" s="2"/>
      <c r="M11" s="2"/>
      <c r="N11" s="2"/>
      <c r="O11" s="2"/>
      <c r="P11" s="2"/>
      <c r="Q11" s="22" t="s">
        <v>30</v>
      </c>
      <c r="R11" s="22"/>
      <c r="S11" s="22"/>
      <c r="T11" s="22"/>
      <c r="U11" s="22"/>
      <c r="V11" s="10"/>
      <c r="W11" s="2"/>
      <c r="X11" s="2"/>
      <c r="Y11" s="3"/>
      <c r="Z11" s="3" t="s">
        <v>31</v>
      </c>
      <c r="AA11" s="9" t="n">
        <f aca="false">COUNTA(F63:F71)</f>
        <v>7</v>
      </c>
      <c r="AB11" s="9" t="n">
        <f aca="false">COUNTIF($C$63:$C$71,"OK")</f>
        <v>0</v>
      </c>
      <c r="AC11" s="9" t="n">
        <f aca="false">COUNTIF($C$63:$C$71,"M")</f>
        <v>0</v>
      </c>
      <c r="AD11" s="9" t="n">
        <f aca="false">COUNTIF(C63:C68,"")</f>
        <v>6</v>
      </c>
      <c r="AE11" s="9" t="n">
        <f aca="false">IF(F6=Z11,SUM(AD5:AD11),0)</f>
        <v>0</v>
      </c>
      <c r="AF11" s="9" t="n">
        <f aca="false">SUMIF(C63:C71,"",G63:G71)</f>
        <v>435</v>
      </c>
      <c r="AG11" s="9" t="n">
        <f aca="false">IF(F6=Z11,SUM(AF5:AF11),0)</f>
        <v>0</v>
      </c>
      <c r="AH11" s="9" t="n">
        <f aca="false">G72</f>
        <v>435</v>
      </c>
      <c r="AI11" s="9" t="n">
        <f aca="false">IF(F6=Z11,SUM(AH5:AH10),0)</f>
        <v>0</v>
      </c>
      <c r="AJ11" s="9" t="n">
        <f aca="false">AW15</f>
        <v>0</v>
      </c>
      <c r="AK11" s="9"/>
      <c r="AL11" s="10"/>
      <c r="AM11" s="10"/>
      <c r="AN11" s="10"/>
      <c r="AO11" s="10"/>
      <c r="AP11" s="2"/>
      <c r="AQ11" s="17" t="n">
        <f aca="false">IF($C$29="OK",$G$29,0)</f>
        <v>0</v>
      </c>
      <c r="AR11" s="17" t="n">
        <f aca="false">IF($M$29="OK",$Q$29,0)</f>
        <v>0</v>
      </c>
      <c r="AS11" s="17" t="n">
        <f aca="false">IF($C$42="OK",$G$42,0)</f>
        <v>0</v>
      </c>
      <c r="AT11" s="17" t="n">
        <f aca="false">IF($M$42="OK",$Q$42,0)</f>
        <v>0</v>
      </c>
      <c r="AU11" s="17" t="n">
        <f aca="false">IF($C$55="OK",$G$55,0)</f>
        <v>0</v>
      </c>
      <c r="AV11" s="17" t="n">
        <f aca="false">IF($M$55="OK",$Q$55,0)</f>
        <v>0</v>
      </c>
      <c r="AW11" s="17" t="n">
        <f aca="false">IF($C$68="OK",$G$68,0)</f>
        <v>0</v>
      </c>
      <c r="AX11" s="17" t="n">
        <f aca="false">IF($M$68="OK",$Q$68,0)</f>
        <v>0</v>
      </c>
      <c r="AY11" s="17" t="n">
        <f aca="false">IF($C$81="OK",$G$81,0)</f>
        <v>0</v>
      </c>
      <c r="AZ11" s="17" t="n">
        <f aca="false">IF($M$81="OK",$Q$81,0)</f>
        <v>0</v>
      </c>
      <c r="BA11" s="2"/>
      <c r="BB11" s="2"/>
      <c r="BC11" s="17" t="n">
        <f aca="false">IF($C$29="M",$G$29,0)</f>
        <v>0</v>
      </c>
      <c r="BD11" s="17" t="n">
        <f aca="false">IF($M$29="M",$Q$29,0)</f>
        <v>0</v>
      </c>
      <c r="BE11" s="17" t="n">
        <f aca="false">IF($C$42="M",$G$42,0)</f>
        <v>0</v>
      </c>
      <c r="BF11" s="17" t="n">
        <f aca="false">IF($M$42="M",$Q$42,0)</f>
        <v>0</v>
      </c>
      <c r="BG11" s="17" t="n">
        <f aca="false">IF($C$55="M",$G$55,0)</f>
        <v>0</v>
      </c>
      <c r="BH11" s="17" t="n">
        <f aca="false">IF($M$55="M",$Q$55,0)</f>
        <v>0</v>
      </c>
      <c r="BI11" s="17" t="n">
        <f aca="false">IF($C$68="M",$G$68,0)</f>
        <v>0</v>
      </c>
      <c r="BJ11" s="17" t="n">
        <f aca="false">IF($M$68="M",$Q$68,0)</f>
        <v>0</v>
      </c>
      <c r="BK11" s="17" t="n">
        <f aca="false">IF($C$81="M",$G$81,0)</f>
        <v>0</v>
      </c>
      <c r="BL11" s="17" t="n">
        <f aca="false">IF($M$81="M",$Q$81,0)</f>
        <v>0</v>
      </c>
      <c r="BM11" s="2"/>
      <c r="BN11" s="2"/>
      <c r="BO11" s="2"/>
      <c r="BP11" s="2"/>
      <c r="BQ11" s="2"/>
      <c r="BR11" s="2"/>
    </row>
    <row r="12" customFormat="false" ht="15" hidden="false" customHeight="false" outlineLevel="0" collapsed="false">
      <c r="A12" s="2"/>
      <c r="B12" s="2"/>
      <c r="C12" s="21"/>
      <c r="D12" s="21"/>
      <c r="E12" s="21"/>
      <c r="F12" s="2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3"/>
      <c r="Z12" s="3" t="s">
        <v>32</v>
      </c>
      <c r="AA12" s="9" t="n">
        <f aca="false">COUNTA(P63:P70)</f>
        <v>6</v>
      </c>
      <c r="AB12" s="9" t="n">
        <f aca="false">COUNTIF($M$63:$M$71,"OK")</f>
        <v>0</v>
      </c>
      <c r="AC12" s="9" t="n">
        <f aca="false">COUNTIF($M$63:$M$71,"M")</f>
        <v>0</v>
      </c>
      <c r="AD12" s="9" t="n">
        <f aca="false">COUNTIF(M63:M67,"")</f>
        <v>5</v>
      </c>
      <c r="AE12" s="9" t="n">
        <f aca="false">IF(F6=Z12,SUM(AD5:AD12),0)</f>
        <v>0</v>
      </c>
      <c r="AF12" s="9" t="n">
        <f aca="false">SUMIF(M63:M71,"",Q63:Q71)</f>
        <v>330</v>
      </c>
      <c r="AG12" s="9" t="n">
        <f aca="false">IF(F6=Z12,SUM(AF5:AF12),0)</f>
        <v>0</v>
      </c>
      <c r="AH12" s="9" t="n">
        <f aca="false">Q72</f>
        <v>330</v>
      </c>
      <c r="AI12" s="9" t="n">
        <f aca="false">IF(F6=Z12,SUM(AH5:AH11),0)</f>
        <v>0</v>
      </c>
      <c r="AJ12" s="9" t="n">
        <f aca="false">AX15</f>
        <v>0</v>
      </c>
      <c r="AK12" s="9"/>
      <c r="AL12" s="10"/>
      <c r="AM12" s="10"/>
      <c r="AN12" s="10"/>
      <c r="AO12" s="10"/>
      <c r="AP12" s="2"/>
      <c r="AQ12" s="17" t="n">
        <f aca="false">IF($C$30="OK",$G$30,0)</f>
        <v>0</v>
      </c>
      <c r="AR12" s="17" t="n">
        <f aca="false">IF($M$30="OK",$Q$30,0)</f>
        <v>0</v>
      </c>
      <c r="AS12" s="17" t="n">
        <f aca="false">IF($C$43="OK",$G$43,0)</f>
        <v>0</v>
      </c>
      <c r="AT12" s="17" t="n">
        <f aca="false">IF($M$43="OK",$Q$43,0)</f>
        <v>0</v>
      </c>
      <c r="AU12" s="17" t="n">
        <f aca="false">IF($C$56="OK",$G$56,0)</f>
        <v>0</v>
      </c>
      <c r="AV12" s="17" t="n">
        <f aca="false">IF($M$56="OK",$Q$56,0)</f>
        <v>0</v>
      </c>
      <c r="AW12" s="17" t="n">
        <f aca="false">IF($C$69="OK",$G$69,0)</f>
        <v>0</v>
      </c>
      <c r="AX12" s="17" t="n">
        <f aca="false">IF($M$69="OK",$Q$69,0)</f>
        <v>0</v>
      </c>
      <c r="AY12" s="17" t="n">
        <f aca="false">IF($C$82="OK",$G$82,0)</f>
        <v>0</v>
      </c>
      <c r="AZ12" s="17" t="n">
        <f aca="false">IF($M$82="OK",$Q$82,0)</f>
        <v>0</v>
      </c>
      <c r="BA12" s="2"/>
      <c r="BB12" s="2"/>
      <c r="BC12" s="17" t="n">
        <f aca="false">IF($C$30="M",$G$30,0)</f>
        <v>0</v>
      </c>
      <c r="BD12" s="17" t="n">
        <f aca="false">IF($M$30="M",$Q$30,0)</f>
        <v>0</v>
      </c>
      <c r="BE12" s="17" t="n">
        <f aca="false">IF($C$43="M",$G$43,0)</f>
        <v>0</v>
      </c>
      <c r="BF12" s="17" t="n">
        <f aca="false">IF($M$43="M",$Q$43,0)</f>
        <v>0</v>
      </c>
      <c r="BG12" s="17" t="n">
        <f aca="false">IF($C$56="M",$G$56,0)</f>
        <v>0</v>
      </c>
      <c r="BH12" s="17" t="n">
        <f aca="false">IF($M$56="M",$Q$56,0)</f>
        <v>0</v>
      </c>
      <c r="BI12" s="17" t="n">
        <f aca="false">IF($C$69="M",$G$69,0)</f>
        <v>0</v>
      </c>
      <c r="BJ12" s="17" t="n">
        <f aca="false">IF($M$69="M",$Q$69,0)</f>
        <v>0</v>
      </c>
      <c r="BK12" s="17" t="n">
        <f aca="false">IF($C$82="M",$G$82,0)</f>
        <v>0</v>
      </c>
      <c r="BL12" s="17" t="n">
        <f aca="false">IF($M$82="M",$Q$82,0)</f>
        <v>0</v>
      </c>
      <c r="BM12" s="2"/>
      <c r="BN12" s="2"/>
      <c r="BO12" s="2"/>
      <c r="BP12" s="2"/>
      <c r="BQ12" s="2"/>
      <c r="BR12" s="2"/>
    </row>
    <row r="13" customFormat="false" ht="15" hidden="false" customHeight="false" outlineLevel="0" collapsed="false">
      <c r="A13" s="2"/>
      <c r="B13" s="24" t="s">
        <v>33</v>
      </c>
      <c r="C13" s="24"/>
      <c r="D13" s="24"/>
      <c r="E13" s="24"/>
      <c r="F13" s="24"/>
      <c r="G13" s="2"/>
      <c r="H13" s="24" t="s">
        <v>34</v>
      </c>
      <c r="I13" s="24"/>
      <c r="J13" s="24"/>
      <c r="K13" s="24"/>
      <c r="L13" s="24"/>
      <c r="M13" s="25" t="s">
        <v>35</v>
      </c>
      <c r="N13" s="25" t="s">
        <v>36</v>
      </c>
      <c r="O13" s="2"/>
      <c r="P13" s="2"/>
      <c r="Q13" s="26" t="s">
        <v>37</v>
      </c>
      <c r="R13" s="26"/>
      <c r="S13" s="26"/>
      <c r="T13" s="26"/>
      <c r="U13" s="27" t="n">
        <f aca="false">J33+T33+T46+J46+T59+J59+T72+J72+T85+J85</f>
        <v>0</v>
      </c>
      <c r="V13" s="2"/>
      <c r="W13" s="2"/>
      <c r="X13" s="2"/>
      <c r="Y13" s="3"/>
      <c r="Z13" s="3" t="s">
        <v>38</v>
      </c>
      <c r="AA13" s="9" t="n">
        <f aca="false">COUNTA(F76:F84)</f>
        <v>4</v>
      </c>
      <c r="AB13" s="9" t="n">
        <f aca="false">COUNTIF($C$76:$C$84,"OK")</f>
        <v>0</v>
      </c>
      <c r="AC13" s="9" t="n">
        <f aca="false">COUNTIF($C$76:$C$84,"M")</f>
        <v>0</v>
      </c>
      <c r="AD13" s="9" t="n">
        <f aca="false">COUNTIF(C76:C80,"")</f>
        <v>5</v>
      </c>
      <c r="AE13" s="9" t="n">
        <f aca="false">IF(F6=Z13,SUM(AD5:AD13),0)</f>
        <v>0</v>
      </c>
      <c r="AF13" s="9" t="n">
        <f aca="false">SUMIF(C76:C84,"",G76:G84)</f>
        <v>255</v>
      </c>
      <c r="AG13" s="9" t="n">
        <f aca="false">IF(F6=Z13,SUM(AF5:AF13),0)</f>
        <v>0</v>
      </c>
      <c r="AH13" s="9" t="n">
        <f aca="false">G85</f>
        <v>255</v>
      </c>
      <c r="AI13" s="9" t="n">
        <f aca="false">IF(F6=Z13,SUM(AH5:AH12),0)</f>
        <v>0</v>
      </c>
      <c r="AJ13" s="9" t="n">
        <f aca="false">AY15</f>
        <v>0</v>
      </c>
      <c r="AK13" s="9"/>
      <c r="AL13" s="10"/>
      <c r="AM13" s="10"/>
      <c r="AN13" s="10"/>
      <c r="AO13" s="10"/>
      <c r="AP13" s="2"/>
      <c r="AQ13" s="17" t="n">
        <f aca="false">IF($C$31="OK",$G$31,0)</f>
        <v>0</v>
      </c>
      <c r="AR13" s="17" t="n">
        <f aca="false">IF($M$31="OK",$Q$31,0)</f>
        <v>0</v>
      </c>
      <c r="AS13" s="17" t="n">
        <f aca="false">IF($C$44="OK",$G$44,0)</f>
        <v>0</v>
      </c>
      <c r="AT13" s="17" t="n">
        <f aca="false">IF($M$44="OK",$Q$44,0)</f>
        <v>0</v>
      </c>
      <c r="AU13" s="17" t="n">
        <f aca="false">IF($C$57="OK",$G$57,0)</f>
        <v>0</v>
      </c>
      <c r="AV13" s="17" t="n">
        <f aca="false">IF($M$57="OK",$Q$57,0)</f>
        <v>0</v>
      </c>
      <c r="AW13" s="17" t="n">
        <f aca="false">IF($C$70="OK",$G$70,0)</f>
        <v>0</v>
      </c>
      <c r="AX13" s="17" t="n">
        <f aca="false">IF($M$70="OK",$Q$70,0)</f>
        <v>0</v>
      </c>
      <c r="AY13" s="17" t="n">
        <f aca="false">IF($C$83="OK",$G$83,0)</f>
        <v>0</v>
      </c>
      <c r="AZ13" s="17" t="n">
        <f aca="false">IF($M$83="OK",$Q$83,0)</f>
        <v>0</v>
      </c>
      <c r="BA13" s="2"/>
      <c r="BB13" s="2"/>
      <c r="BC13" s="17" t="n">
        <f aca="false">IF($C$31="M",$G$31,0)</f>
        <v>0</v>
      </c>
      <c r="BD13" s="17" t="n">
        <f aca="false">IF($M$31="M",$Q$31,0)</f>
        <v>0</v>
      </c>
      <c r="BE13" s="17" t="n">
        <f aca="false">IF($C$44="M",$G$44,0)</f>
        <v>0</v>
      </c>
      <c r="BF13" s="17" t="n">
        <f aca="false">IF($M$44="M",$Q$44,0)</f>
        <v>0</v>
      </c>
      <c r="BG13" s="17" t="n">
        <f aca="false">IF($C$57="M",$G$57,0)</f>
        <v>0</v>
      </c>
      <c r="BH13" s="17" t="n">
        <f aca="false">IF($M$57="M",$Q$57,0)</f>
        <v>0</v>
      </c>
      <c r="BI13" s="17" t="n">
        <f aca="false">IF($C$70="M",$G$70,0)</f>
        <v>0</v>
      </c>
      <c r="BJ13" s="17" t="n">
        <f aca="false">IF($M$70="M",$Q$70,0)</f>
        <v>0</v>
      </c>
      <c r="BK13" s="17" t="n">
        <f aca="false">IF($C$83="M",$G$83,0)</f>
        <v>0</v>
      </c>
      <c r="BL13" s="17" t="n">
        <f aca="false">IF($M$83="M",$Q$83,0)</f>
        <v>0</v>
      </c>
      <c r="BM13" s="2"/>
      <c r="BN13" s="2"/>
      <c r="BO13" s="2"/>
      <c r="BP13" s="2"/>
      <c r="BQ13" s="2"/>
      <c r="BR13" s="2"/>
    </row>
    <row r="14" customFormat="false" ht="15" hidden="false" customHeight="false" outlineLevel="0" collapsed="false">
      <c r="A14" s="2"/>
      <c r="B14" s="28"/>
      <c r="C14" s="29" t="s">
        <v>39</v>
      </c>
      <c r="D14" s="30"/>
      <c r="E14" s="30"/>
      <c r="F14" s="31"/>
      <c r="G14" s="2"/>
      <c r="H14" s="32" t="s">
        <v>40</v>
      </c>
      <c r="I14" s="32"/>
      <c r="J14" s="32"/>
      <c r="K14" s="32"/>
      <c r="L14" s="32"/>
      <c r="M14" s="17" t="n">
        <f aca="false">SUM(AC5:AC14)</f>
        <v>0</v>
      </c>
      <c r="N14" s="17" t="n">
        <f aca="false">U15</f>
        <v>0</v>
      </c>
      <c r="O14" s="2"/>
      <c r="P14" s="2"/>
      <c r="Q14" s="33" t="s">
        <v>41</v>
      </c>
      <c r="R14" s="33"/>
      <c r="S14" s="33"/>
      <c r="T14" s="33"/>
      <c r="U14" s="34" t="n">
        <f aca="false">U13/15</f>
        <v>0</v>
      </c>
      <c r="V14" s="2"/>
      <c r="W14" s="2"/>
      <c r="X14" s="2"/>
      <c r="Y14" s="3"/>
      <c r="Z14" s="3" t="s">
        <v>42</v>
      </c>
      <c r="AA14" s="9" t="n">
        <f aca="false">COUNTA(P76:P84)</f>
        <v>2</v>
      </c>
      <c r="AB14" s="9" t="n">
        <f aca="false">COUNTIF($M$76:$M$84,"OK")</f>
        <v>0</v>
      </c>
      <c r="AC14" s="9" t="n">
        <f aca="false">COUNTIF($M$76:$M$84,"M")</f>
        <v>0</v>
      </c>
      <c r="AD14" s="9" t="n">
        <f aca="false">COUNTIF(M76:M77,"")</f>
        <v>2</v>
      </c>
      <c r="AE14" s="9" t="n">
        <f aca="false">IF(F6=Z14,SUM(AD5:AD14),0)</f>
        <v>0</v>
      </c>
      <c r="AF14" s="9" t="n">
        <f aca="false">SUMIF(M76:M84,"",Q76:Q84)</f>
        <v>330</v>
      </c>
      <c r="AG14" s="9" t="n">
        <f aca="false">IF(F6=Z14,SUM(AF5:AF14),0)</f>
        <v>0</v>
      </c>
      <c r="AH14" s="9" t="n">
        <f aca="false">Q72</f>
        <v>330</v>
      </c>
      <c r="AI14" s="9" t="n">
        <f aca="false">IF(F6=Z14,SUM(AH5:AH13),0)</f>
        <v>0</v>
      </c>
      <c r="AJ14" s="9" t="n">
        <f aca="false">AZ15</f>
        <v>0</v>
      </c>
      <c r="AK14" s="9"/>
      <c r="AL14" s="10"/>
      <c r="AM14" s="10"/>
      <c r="AN14" s="10"/>
      <c r="AO14" s="10"/>
      <c r="AP14" s="2"/>
      <c r="AQ14" s="35" t="n">
        <f aca="false">IF($C$32="OK",$G$32,0)</f>
        <v>0</v>
      </c>
      <c r="AR14" s="35" t="n">
        <f aca="false">IF($M$32="OK",$Q$32,0)</f>
        <v>0</v>
      </c>
      <c r="AS14" s="35" t="n">
        <f aca="false">IF($C$45="OK",$G$45,0)</f>
        <v>0</v>
      </c>
      <c r="AT14" s="35" t="n">
        <f aca="false">IF($M$45="OK",$Q$45,0)</f>
        <v>0</v>
      </c>
      <c r="AU14" s="35" t="n">
        <f aca="false">IF($C$58="OK",$G$58,0)</f>
        <v>0</v>
      </c>
      <c r="AV14" s="35" t="n">
        <f aca="false">IF($M$58="OK",$Q$58,0)</f>
        <v>0</v>
      </c>
      <c r="AW14" s="35" t="n">
        <f aca="false">IF($C$71="OK",$G$71,0)</f>
        <v>0</v>
      </c>
      <c r="AX14" s="35" t="n">
        <f aca="false">IF($M$71="OK",$Q$71,0)</f>
        <v>0</v>
      </c>
      <c r="AY14" s="35" t="n">
        <f aca="false">IF($C$84="OK",$G$84,0)</f>
        <v>0</v>
      </c>
      <c r="AZ14" s="35" t="n">
        <f aca="false">IF($M$84="OK",$Q$84,0)</f>
        <v>0</v>
      </c>
      <c r="BA14" s="2"/>
      <c r="BB14" s="2"/>
      <c r="BC14" s="35" t="n">
        <f aca="false">IF($C$32="M",$G$32,0)</f>
        <v>0</v>
      </c>
      <c r="BD14" s="35" t="n">
        <f aca="false">IF($M$32="M",$Q$32,0)</f>
        <v>0</v>
      </c>
      <c r="BE14" s="35" t="n">
        <f aca="false">IF($C$45="M",$G$45,0)</f>
        <v>0</v>
      </c>
      <c r="BF14" s="35" t="n">
        <f aca="false">IF($M$45="M",$Q$45,0)</f>
        <v>0</v>
      </c>
      <c r="BG14" s="35" t="n">
        <f aca="false">IF($C$58="M",$G$58,0)</f>
        <v>0</v>
      </c>
      <c r="BH14" s="35" t="n">
        <f aca="false">IF($M$58="M",$Q$58,0)</f>
        <v>0</v>
      </c>
      <c r="BI14" s="35" t="n">
        <f aca="false">IF($C$71="M",$G$71,0)</f>
        <v>0</v>
      </c>
      <c r="BJ14" s="35" t="n">
        <f aca="false">IF($M$71="M",$Q$71,0)</f>
        <v>0</v>
      </c>
      <c r="BK14" s="35" t="n">
        <f aca="false">IF($C$84="M",$G$84,0)</f>
        <v>0</v>
      </c>
      <c r="BL14" s="35" t="n">
        <f aca="false">IF($M$84="M",$Q$84,0)</f>
        <v>0</v>
      </c>
      <c r="BM14" s="2"/>
      <c r="BN14" s="2"/>
      <c r="BO14" s="2"/>
      <c r="BP14" s="2"/>
      <c r="BQ14" s="2"/>
      <c r="BR14" s="2"/>
    </row>
    <row r="15" customFormat="false" ht="15" hidden="false" customHeight="false" outlineLevel="0" collapsed="false">
      <c r="A15" s="2"/>
      <c r="B15" s="36"/>
      <c r="C15" s="29" t="s">
        <v>43</v>
      </c>
      <c r="D15" s="30"/>
      <c r="E15" s="30"/>
      <c r="F15" s="31"/>
      <c r="G15" s="2"/>
      <c r="H15" s="37" t="s">
        <v>44</v>
      </c>
      <c r="I15" s="37"/>
      <c r="J15" s="37"/>
      <c r="K15" s="37"/>
      <c r="L15" s="37"/>
      <c r="M15" s="17" t="n">
        <f aca="false">SUM(AB5:AB14)</f>
        <v>0</v>
      </c>
      <c r="N15" s="17" t="n">
        <f aca="false">AJ16</f>
        <v>0</v>
      </c>
      <c r="O15" s="2"/>
      <c r="P15" s="2"/>
      <c r="Q15" s="38" t="s">
        <v>45</v>
      </c>
      <c r="R15" s="38"/>
      <c r="S15" s="38"/>
      <c r="T15" s="38"/>
      <c r="U15" s="27" t="n">
        <f aca="false">U33+K33+U46+K46+U59+K59+U72+K72+U85+K85</f>
        <v>0</v>
      </c>
      <c r="V15" s="2"/>
      <c r="W15" s="2"/>
      <c r="X15" s="2"/>
      <c r="Y15" s="2"/>
      <c r="Z15" s="2" t="s">
        <v>46</v>
      </c>
      <c r="AA15" s="2"/>
      <c r="AB15" s="2"/>
      <c r="AC15" s="2"/>
      <c r="AD15" s="2"/>
      <c r="AE15" s="2"/>
      <c r="AF15" s="2"/>
      <c r="AG15" s="2"/>
      <c r="AH15" s="2"/>
      <c r="AI15" s="10" t="n">
        <f aca="false">IF(F6=Z14,SUM(AH5:AH14),0)</f>
        <v>0</v>
      </c>
      <c r="AJ15" s="10"/>
      <c r="AK15" s="2"/>
      <c r="AL15" s="2"/>
      <c r="AM15" s="2"/>
      <c r="AN15" s="2"/>
      <c r="AO15" s="2"/>
      <c r="AP15" s="39" t="s">
        <v>47</v>
      </c>
      <c r="AQ15" s="40" t="n">
        <f aca="false">SUM($AQ$6:$AQ$14)</f>
        <v>0</v>
      </c>
      <c r="AR15" s="40" t="n">
        <f aca="false">SUM($AR$6:$AR$14)</f>
        <v>0</v>
      </c>
      <c r="AS15" s="40" t="n">
        <f aca="false">SUM($AS$6:$AS$14)</f>
        <v>0</v>
      </c>
      <c r="AT15" s="40" t="n">
        <f aca="false">SUM($AT$6:$AT$14)</f>
        <v>0</v>
      </c>
      <c r="AU15" s="40" t="n">
        <f aca="false">SUM($AU$6:$AU$14)</f>
        <v>0</v>
      </c>
      <c r="AV15" s="40" t="n">
        <f aca="false">SUM($AV$6:$AV$14)</f>
        <v>0</v>
      </c>
      <c r="AW15" s="40" t="n">
        <f aca="false">SUM($AW$6:$AW$14)</f>
        <v>0</v>
      </c>
      <c r="AX15" s="40" t="n">
        <f aca="false">SUM($AX$6:$AX$14)</f>
        <v>0</v>
      </c>
      <c r="AY15" s="40" t="n">
        <f aca="false">SUM($AY$6:$AY$14)</f>
        <v>0</v>
      </c>
      <c r="AZ15" s="40" t="n">
        <f aca="false">SUM($AZ$6:$AZ$14)</f>
        <v>0</v>
      </c>
      <c r="BA15" s="2"/>
      <c r="BB15" s="39" t="s">
        <v>47</v>
      </c>
      <c r="BC15" s="40" t="n">
        <f aca="false">SUM(BC$6:BC$14)</f>
        <v>0</v>
      </c>
      <c r="BD15" s="40" t="n">
        <f aca="false">SUM(BD$6:BD$14)</f>
        <v>0</v>
      </c>
      <c r="BE15" s="40" t="n">
        <f aca="false">SUM(BE$6:BE$14)</f>
        <v>0</v>
      </c>
      <c r="BF15" s="40" t="n">
        <f aca="false">SUM(BF$6:BF$14)</f>
        <v>0</v>
      </c>
      <c r="BG15" s="40" t="n">
        <f aca="false">SUM(BG$6:BG$14)</f>
        <v>0</v>
      </c>
      <c r="BH15" s="40" t="n">
        <f aca="false">SUM(BH$6:BH$14)</f>
        <v>0</v>
      </c>
      <c r="BI15" s="40" t="n">
        <f aca="false">SUM(BI$6:BI$14)</f>
        <v>0</v>
      </c>
      <c r="BJ15" s="40" t="n">
        <f aca="false">SUM(BJ$6:BJ$14)</f>
        <v>0</v>
      </c>
      <c r="BK15" s="40" t="n">
        <f aca="false">SUM(BK$6:BK$14)</f>
        <v>0</v>
      </c>
      <c r="BL15" s="40" t="n">
        <f aca="false">SUM(BL$6:BL$14)</f>
        <v>0</v>
      </c>
      <c r="BM15" s="2"/>
      <c r="BN15" s="2"/>
      <c r="BO15" s="2"/>
      <c r="BP15" s="2"/>
      <c r="BQ15" s="2"/>
      <c r="BR15" s="2"/>
    </row>
    <row r="16" customFormat="false" ht="14.25" hidden="false" customHeight="true" outlineLevel="0" collapsed="false">
      <c r="A16" s="2"/>
      <c r="B16" s="41"/>
      <c r="C16" s="29" t="s">
        <v>48</v>
      </c>
      <c r="D16" s="30"/>
      <c r="E16" s="30"/>
      <c r="F16" s="31"/>
      <c r="G16" s="2"/>
      <c r="H16" s="42" t="s">
        <v>49</v>
      </c>
      <c r="I16" s="42"/>
      <c r="J16" s="42"/>
      <c r="K16" s="42"/>
      <c r="L16" s="42"/>
      <c r="M16" s="17" t="n">
        <f aca="false">SUM(AE5:AE14)</f>
        <v>6</v>
      </c>
      <c r="N16" s="17" t="n">
        <f aca="false">AG16</f>
        <v>300</v>
      </c>
      <c r="O16" s="2"/>
      <c r="P16" s="2"/>
      <c r="Q16" s="43" t="s">
        <v>50</v>
      </c>
      <c r="R16" s="43"/>
      <c r="S16" s="43"/>
      <c r="T16" s="43"/>
      <c r="U16" s="34" t="n">
        <f aca="false">U15/15</f>
        <v>0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 t="n">
        <f aca="false">SUM(AG5:AG14)</f>
        <v>300</v>
      </c>
      <c r="AH16" s="2"/>
      <c r="AI16" s="2" t="n">
        <f aca="false">SUM(AI5:AI14)</f>
        <v>300</v>
      </c>
      <c r="AJ16" s="2" t="n">
        <f aca="false">SUM(AJ5:AJ14)</f>
        <v>0</v>
      </c>
      <c r="AK16" s="2"/>
      <c r="AL16" s="2"/>
      <c r="AM16" s="2"/>
      <c r="AN16" s="2"/>
      <c r="AO16" s="2"/>
      <c r="AP16" s="2" t="s">
        <v>51</v>
      </c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2"/>
      <c r="BB16" s="2" t="s">
        <v>51</v>
      </c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2"/>
      <c r="BN16" s="2"/>
      <c r="BO16" s="2"/>
      <c r="BP16" s="2"/>
      <c r="BQ16" s="2"/>
      <c r="BR16" s="2"/>
    </row>
    <row r="17" customFormat="false" ht="14.25" hidden="false" customHeight="true" outlineLevel="0" collapsed="false">
      <c r="A17" s="2"/>
      <c r="B17" s="2"/>
      <c r="C17" s="21"/>
      <c r="D17" s="21"/>
      <c r="E17" s="21"/>
      <c r="F17" s="2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 t="s">
        <v>52</v>
      </c>
      <c r="AQ17" s="17" t="n">
        <f aca="false">IF($F$6=$Z$5,SUM($AQ$15:$AZ$15),0)</f>
        <v>0</v>
      </c>
      <c r="AR17" s="17" t="n">
        <f aca="false">IF($F$6=$Z$6,SUM($AQ$15:$AZ$15),0)</f>
        <v>0</v>
      </c>
      <c r="AS17" s="17" t="n">
        <f aca="false">IF($F$6=$Z$7,SUM($AQ$15:$AZ$15),0)</f>
        <v>0</v>
      </c>
      <c r="AT17" s="17" t="n">
        <f aca="false">IF($F$6=$Z$8,SUM($AQ$15:$AZ$15),0)</f>
        <v>0</v>
      </c>
      <c r="AU17" s="17" t="n">
        <f aca="false">IF($F$6=$Z$9,SUM($AQ$15:$AZ$15),0)</f>
        <v>0</v>
      </c>
      <c r="AV17" s="17" t="n">
        <f aca="false">IF($F$6=$Z$10,SUM($AQ$15:$AZ$15),0)</f>
        <v>0</v>
      </c>
      <c r="AW17" s="17" t="n">
        <f aca="false">IF($F$6=$Z$11,SUM($AQ$15:$AZ$15),0)</f>
        <v>0</v>
      </c>
      <c r="AX17" s="17" t="n">
        <f aca="false">IF($F$6=$Z$12,SUM($AQ$15:$AZ$15),0)</f>
        <v>0</v>
      </c>
      <c r="AY17" s="17" t="n">
        <f aca="false">IF($F$6=$Z$13,SUM($AQ$15:$AZ$15),0)</f>
        <v>0</v>
      </c>
      <c r="AZ17" s="17" t="n">
        <f aca="false">IF($F$6=$Z$14,SUM($AQ$15:$AZ$15),0)</f>
        <v>0</v>
      </c>
      <c r="BA17" s="2"/>
      <c r="BB17" s="2" t="s">
        <v>52</v>
      </c>
      <c r="BC17" s="17" t="n">
        <f aca="false">IF($F$6=$Z$5,SUM($BC$15:$BL$15),0)</f>
        <v>0</v>
      </c>
      <c r="BD17" s="17" t="n">
        <f aca="false">IF($F$6=$Z$6,SUM($BC$15:$BL$15),0)</f>
        <v>0</v>
      </c>
      <c r="BE17" s="17" t="n">
        <f aca="false">IF($F$6=$Z$7,SUM($BC$15:$BL$15),0)</f>
        <v>0</v>
      </c>
      <c r="BF17" s="17" t="n">
        <f aca="false">IF($F$6=$Z$8,SUM($BC$15:$BL$15),0)</f>
        <v>0</v>
      </c>
      <c r="BG17" s="17" t="n">
        <f aca="false">IF($F$6=$Z$9,SUM($BC$15:$BL$15),0)</f>
        <v>0</v>
      </c>
      <c r="BH17" s="17" t="n">
        <f aca="false">IF($F$6=$Z$10,SUM($BC$15:$BL$15),0)</f>
        <v>0</v>
      </c>
      <c r="BI17" s="17" t="n">
        <f aca="false">IF($F$6=$Z$11,SUM($BC$15:$BL$15),0)</f>
        <v>0</v>
      </c>
      <c r="BJ17" s="17" t="n">
        <f aca="false">IF($F$6=$Z$12,SUM($BC$15:$BL$15),0)</f>
        <v>0</v>
      </c>
      <c r="BK17" s="17" t="n">
        <f aca="false">IF($F$6=$Z$13,SUM($BC$15:$BL$15),0)</f>
        <v>0</v>
      </c>
      <c r="BL17" s="17" t="n">
        <f aca="false">IF($F$6=$Z$14,SUM($BC$15:$BL$15),0)</f>
        <v>0</v>
      </c>
      <c r="BM17" s="2"/>
      <c r="BN17" s="2"/>
      <c r="BO17" s="2"/>
      <c r="BP17" s="2"/>
      <c r="BQ17" s="2"/>
      <c r="BR17" s="2"/>
    </row>
    <row r="18" customFormat="false" ht="14.25" hidden="false" customHeight="true" outlineLevel="0" collapsed="false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44" t="s">
        <v>53</v>
      </c>
      <c r="Q18" s="45" t="n">
        <f aca="true">TODAY()</f>
        <v>45222</v>
      </c>
      <c r="R18" s="45"/>
      <c r="S18" s="45"/>
      <c r="T18" s="46" t="n">
        <f aca="true">NOW()</f>
        <v>45222.5296861921</v>
      </c>
      <c r="U18" s="46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customFormat="false" ht="10.5" hidden="false" customHeight="true" outlineLevel="0" collapsed="false">
      <c r="A19" s="2"/>
      <c r="B19" s="7" t="s">
        <v>54</v>
      </c>
      <c r="C19" s="39"/>
      <c r="D19" s="39"/>
      <c r="E19" s="39"/>
      <c r="F19" s="18"/>
      <c r="G19" s="18"/>
      <c r="H19" s="18"/>
      <c r="I19" s="18"/>
      <c r="J19" s="18"/>
      <c r="K19" s="2"/>
      <c r="L19" s="2"/>
      <c r="M19" s="2"/>
      <c r="N19" s="2"/>
      <c r="O19" s="2"/>
      <c r="P19" s="2"/>
      <c r="Q19" s="18"/>
      <c r="R19" s="18"/>
      <c r="S19" s="18"/>
      <c r="T19" s="18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customFormat="false" ht="18.75" hidden="false" customHeight="true" outlineLevel="0" collapsed="false">
      <c r="A20" s="2"/>
      <c r="B20" s="47" t="s">
        <v>55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customFormat="false" ht="15.75" hidden="false" customHeight="true" outlineLevel="0" collapsed="false">
      <c r="A21" s="2"/>
      <c r="B21" s="48"/>
      <c r="C21" s="49" t="s">
        <v>56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customFormat="false" ht="24.75" hidden="false" customHeight="true" outlineLevel="0" collapsed="false">
      <c r="A22" s="2"/>
      <c r="B22" s="48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48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customFormat="false" ht="15.75" hidden="false" customHeight="true" outlineLevel="0" collapsed="false">
      <c r="A23" s="2"/>
      <c r="B23" s="51" t="str">
        <f aca="false">MID(Z5,1,1)</f>
        <v>1</v>
      </c>
      <c r="C23" s="52" t="str">
        <f aca="false">Z5</f>
        <v>1º Semestre</v>
      </c>
      <c r="D23" s="52"/>
      <c r="E23" s="52"/>
      <c r="F23" s="52"/>
      <c r="G23" s="53" t="s">
        <v>5</v>
      </c>
      <c r="H23" s="53" t="s">
        <v>57</v>
      </c>
      <c r="I23" s="53" t="s">
        <v>58</v>
      </c>
      <c r="J23" s="53" t="s">
        <v>59</v>
      </c>
      <c r="K23" s="54" t="s">
        <v>60</v>
      </c>
      <c r="L23" s="55"/>
      <c r="M23" s="52" t="str">
        <f aca="false">Z6</f>
        <v>2º Semestre</v>
      </c>
      <c r="N23" s="52"/>
      <c r="O23" s="52"/>
      <c r="P23" s="52"/>
      <c r="Q23" s="53" t="s">
        <v>5</v>
      </c>
      <c r="R23" s="53" t="s">
        <v>57</v>
      </c>
      <c r="S23" s="53" t="s">
        <v>58</v>
      </c>
      <c r="T23" s="53" t="s">
        <v>59</v>
      </c>
      <c r="U23" s="56" t="s">
        <v>60</v>
      </c>
      <c r="V23" s="51" t="str">
        <f aca="false">MID(Z6,1,1)</f>
        <v>2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57" t="s">
        <v>61</v>
      </c>
      <c r="BQ23" s="57" t="s">
        <v>62</v>
      </c>
      <c r="BR23" s="2"/>
    </row>
    <row r="24" customFormat="false" ht="15.75" hidden="false" customHeight="true" outlineLevel="0" collapsed="false">
      <c r="A24" s="2"/>
      <c r="B24" s="48"/>
      <c r="C24" s="58"/>
      <c r="D24" s="59" t="s">
        <v>63</v>
      </c>
      <c r="E24" s="60"/>
      <c r="F24" s="59" t="s">
        <v>64</v>
      </c>
      <c r="G24" s="61" t="n">
        <v>60</v>
      </c>
      <c r="H24" s="61" t="n">
        <v>60</v>
      </c>
      <c r="I24" s="61" t="n">
        <v>0</v>
      </c>
      <c r="J24" s="62" t="s">
        <v>65</v>
      </c>
      <c r="K24" s="63" t="s">
        <v>65</v>
      </c>
      <c r="L24" s="64"/>
      <c r="M24" s="58"/>
      <c r="N24" s="59" t="s">
        <v>66</v>
      </c>
      <c r="O24" s="65"/>
      <c r="P24" s="59" t="s">
        <v>67</v>
      </c>
      <c r="Q24" s="61" t="n">
        <v>60</v>
      </c>
      <c r="R24" s="61" t="n">
        <v>30</v>
      </c>
      <c r="S24" s="61" t="n">
        <v>30</v>
      </c>
      <c r="T24" s="62"/>
      <c r="U24" s="63"/>
      <c r="V24" s="48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17" t="n">
        <v>6</v>
      </c>
      <c r="BQ24" s="17" t="n">
        <v>2</v>
      </c>
      <c r="BR24" s="66"/>
    </row>
    <row r="25" customFormat="false" ht="15.75" hidden="false" customHeight="true" outlineLevel="0" collapsed="false">
      <c r="A25" s="2"/>
      <c r="B25" s="48"/>
      <c r="C25" s="58"/>
      <c r="D25" s="59" t="s">
        <v>68</v>
      </c>
      <c r="E25" s="60"/>
      <c r="F25" s="59" t="s">
        <v>69</v>
      </c>
      <c r="G25" s="61" t="n">
        <v>60</v>
      </c>
      <c r="H25" s="61" t="n">
        <v>60</v>
      </c>
      <c r="I25" s="61" t="n">
        <v>0</v>
      </c>
      <c r="J25" s="62" t="s">
        <v>65</v>
      </c>
      <c r="K25" s="63" t="s">
        <v>65</v>
      </c>
      <c r="L25" s="64"/>
      <c r="M25" s="58"/>
      <c r="N25" s="59" t="s">
        <v>70</v>
      </c>
      <c r="O25" s="65"/>
      <c r="P25" s="59" t="s">
        <v>71</v>
      </c>
      <c r="Q25" s="61" t="n">
        <v>45</v>
      </c>
      <c r="R25" s="61" t="n">
        <v>30</v>
      </c>
      <c r="S25" s="61" t="n">
        <v>15</v>
      </c>
      <c r="T25" s="62"/>
      <c r="U25" s="63"/>
      <c r="V25" s="48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 t="n">
        <v>4</v>
      </c>
      <c r="BQ25" s="2" t="n">
        <v>4</v>
      </c>
      <c r="BR25" s="2"/>
    </row>
    <row r="26" customFormat="false" ht="15.75" hidden="false" customHeight="true" outlineLevel="0" collapsed="false">
      <c r="A26" s="2"/>
      <c r="B26" s="48"/>
      <c r="C26" s="58"/>
      <c r="D26" s="59" t="s">
        <v>72</v>
      </c>
      <c r="E26" s="60"/>
      <c r="F26" s="59" t="s">
        <v>73</v>
      </c>
      <c r="G26" s="61" t="n">
        <v>75</v>
      </c>
      <c r="H26" s="61" t="n">
        <v>60</v>
      </c>
      <c r="I26" s="61" t="n">
        <v>15</v>
      </c>
      <c r="J26" s="62" t="s">
        <v>65</v>
      </c>
      <c r="K26" s="63" t="s">
        <v>65</v>
      </c>
      <c r="L26" s="67"/>
      <c r="M26" s="58"/>
      <c r="N26" s="59" t="s">
        <v>74</v>
      </c>
      <c r="O26" s="65"/>
      <c r="P26" s="59" t="s">
        <v>75</v>
      </c>
      <c r="Q26" s="61" t="n">
        <v>60</v>
      </c>
      <c r="R26" s="61" t="n">
        <v>60</v>
      </c>
      <c r="S26" s="61" t="n">
        <v>0</v>
      </c>
      <c r="T26" s="62"/>
      <c r="U26" s="63"/>
      <c r="V26" s="48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66"/>
    </row>
    <row r="27" customFormat="false" ht="15.75" hidden="false" customHeight="true" outlineLevel="0" collapsed="false">
      <c r="A27" s="2"/>
      <c r="B27" s="48"/>
      <c r="C27" s="58"/>
      <c r="D27" s="59" t="s">
        <v>76</v>
      </c>
      <c r="E27" s="60"/>
      <c r="F27" s="59" t="s">
        <v>77</v>
      </c>
      <c r="G27" s="61" t="n">
        <v>30</v>
      </c>
      <c r="H27" s="61" t="n">
        <v>30</v>
      </c>
      <c r="I27" s="61" t="n">
        <v>0</v>
      </c>
      <c r="J27" s="62" t="s">
        <v>65</v>
      </c>
      <c r="K27" s="63" t="s">
        <v>65</v>
      </c>
      <c r="L27" s="64"/>
      <c r="M27" s="58"/>
      <c r="N27" s="59" t="s">
        <v>78</v>
      </c>
      <c r="O27" s="68"/>
      <c r="P27" s="59" t="s">
        <v>79</v>
      </c>
      <c r="Q27" s="61" t="n">
        <v>60</v>
      </c>
      <c r="R27" s="61" t="n">
        <v>60</v>
      </c>
      <c r="S27" s="61" t="n">
        <v>0</v>
      </c>
      <c r="T27" s="62" t="s">
        <v>63</v>
      </c>
      <c r="U27" s="63"/>
      <c r="V27" s="48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customFormat="false" ht="15.75" hidden="false" customHeight="true" outlineLevel="0" collapsed="false">
      <c r="A28" s="2"/>
      <c r="B28" s="48"/>
      <c r="C28" s="58"/>
      <c r="D28" s="59" t="s">
        <v>80</v>
      </c>
      <c r="E28" s="60"/>
      <c r="F28" s="59" t="s">
        <v>81</v>
      </c>
      <c r="G28" s="61" t="n">
        <v>30</v>
      </c>
      <c r="H28" s="61" t="n">
        <v>15</v>
      </c>
      <c r="I28" s="61" t="n">
        <v>15</v>
      </c>
      <c r="J28" s="62" t="s">
        <v>65</v>
      </c>
      <c r="K28" s="63" t="s">
        <v>65</v>
      </c>
      <c r="L28" s="64"/>
      <c r="M28" s="58"/>
      <c r="N28" s="59" t="s">
        <v>82</v>
      </c>
      <c r="O28" s="68"/>
      <c r="P28" s="59" t="s">
        <v>83</v>
      </c>
      <c r="Q28" s="61" t="n">
        <v>75</v>
      </c>
      <c r="R28" s="61" t="n">
        <v>60</v>
      </c>
      <c r="S28" s="61" t="n">
        <v>15</v>
      </c>
      <c r="T28" s="62" t="s">
        <v>63</v>
      </c>
      <c r="U28" s="63"/>
      <c r="V28" s="48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</row>
    <row r="29" customFormat="false" ht="15.75" hidden="false" customHeight="true" outlineLevel="0" collapsed="false">
      <c r="A29" s="2"/>
      <c r="B29" s="48"/>
      <c r="C29" s="58"/>
      <c r="D29" s="59" t="s">
        <v>84</v>
      </c>
      <c r="E29" s="60"/>
      <c r="F29" s="59" t="s">
        <v>85</v>
      </c>
      <c r="G29" s="61" t="n">
        <v>45</v>
      </c>
      <c r="H29" s="61" t="n">
        <v>30</v>
      </c>
      <c r="I29" s="61" t="n">
        <v>15</v>
      </c>
      <c r="J29" s="62" t="s">
        <v>65</v>
      </c>
      <c r="K29" s="63" t="s">
        <v>65</v>
      </c>
      <c r="L29" s="64"/>
      <c r="M29" s="58"/>
      <c r="N29" s="59" t="s">
        <v>86</v>
      </c>
      <c r="O29" s="65"/>
      <c r="P29" s="59" t="s">
        <v>87</v>
      </c>
      <c r="Q29" s="61" t="n">
        <v>30</v>
      </c>
      <c r="R29" s="61" t="n">
        <v>15</v>
      </c>
      <c r="S29" s="61" t="n">
        <v>15</v>
      </c>
      <c r="T29" s="62" t="s">
        <v>80</v>
      </c>
      <c r="U29" s="63"/>
      <c r="V29" s="48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</row>
    <row r="30" customFormat="false" ht="15.75" hidden="false" customHeight="true" outlineLevel="0" collapsed="false">
      <c r="A30" s="2"/>
      <c r="B30" s="48"/>
      <c r="C30" s="69"/>
      <c r="D30" s="70"/>
      <c r="E30" s="70"/>
      <c r="F30" s="71"/>
      <c r="G30" s="17"/>
      <c r="H30" s="17"/>
      <c r="I30" s="17"/>
      <c r="J30" s="61"/>
      <c r="K30" s="72"/>
      <c r="L30" s="64"/>
      <c r="M30" s="58"/>
      <c r="N30" s="59" t="s">
        <v>88</v>
      </c>
      <c r="O30" s="68"/>
      <c r="P30" s="59" t="s">
        <v>89</v>
      </c>
      <c r="Q30" s="61" t="n">
        <v>60</v>
      </c>
      <c r="R30" s="61" t="n">
        <v>60</v>
      </c>
      <c r="S30" s="61" t="n">
        <v>0</v>
      </c>
      <c r="T30" s="62" t="s">
        <v>84</v>
      </c>
      <c r="U30" s="63"/>
      <c r="V30" s="48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</row>
    <row r="31" customFormat="false" ht="15.75" hidden="false" customHeight="true" outlineLevel="0" collapsed="false">
      <c r="A31" s="2"/>
      <c r="B31" s="48"/>
      <c r="C31" s="69"/>
      <c r="D31" s="70"/>
      <c r="E31" s="70"/>
      <c r="F31" s="71"/>
      <c r="G31" s="17"/>
      <c r="H31" s="17"/>
      <c r="I31" s="17"/>
      <c r="J31" s="61"/>
      <c r="K31" s="72"/>
      <c r="L31" s="64"/>
      <c r="M31" s="73"/>
      <c r="N31" s="71"/>
      <c r="O31" s="74"/>
      <c r="P31" s="71"/>
      <c r="Q31" s="17"/>
      <c r="R31" s="17"/>
      <c r="S31" s="17"/>
      <c r="T31" s="61"/>
      <c r="U31" s="75"/>
      <c r="V31" s="48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</row>
    <row r="32" customFormat="false" ht="15.75" hidden="false" customHeight="true" outlineLevel="0" collapsed="false">
      <c r="A32" s="2"/>
      <c r="B32" s="48"/>
      <c r="C32" s="69"/>
      <c r="D32" s="70"/>
      <c r="E32" s="70"/>
      <c r="F32" s="71"/>
      <c r="G32" s="17"/>
      <c r="H32" s="17"/>
      <c r="I32" s="17"/>
      <c r="J32" s="61"/>
      <c r="K32" s="72"/>
      <c r="L32" s="64"/>
      <c r="M32" s="73"/>
      <c r="N32" s="71"/>
      <c r="O32" s="71"/>
      <c r="P32" s="71"/>
      <c r="Q32" s="17"/>
      <c r="R32" s="17"/>
      <c r="S32" s="17"/>
      <c r="T32" s="61"/>
      <c r="U32" s="75"/>
      <c r="V32" s="48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</row>
    <row r="33" customFormat="false" ht="15.75" hidden="false" customHeight="true" outlineLevel="0" collapsed="false">
      <c r="A33" s="2"/>
      <c r="B33" s="48"/>
      <c r="C33" s="76" t="s">
        <v>90</v>
      </c>
      <c r="D33" s="76"/>
      <c r="E33" s="76"/>
      <c r="F33" s="76"/>
      <c r="G33" s="77" t="n">
        <f aca="false">SUM(G24:G32)</f>
        <v>300</v>
      </c>
      <c r="H33" s="77" t="n">
        <f aca="false">SUM(H24:H32)</f>
        <v>255</v>
      </c>
      <c r="I33" s="77" t="n">
        <f aca="false">SUM(I24:I32)</f>
        <v>45</v>
      </c>
      <c r="J33" s="78" t="n">
        <f aca="false">SUMIF(C24:C32,"OK",G24:G32)</f>
        <v>0</v>
      </c>
      <c r="K33" s="79" t="n">
        <f aca="false">SUMIF(C24:C32,"M",G24:G32)</f>
        <v>0</v>
      </c>
      <c r="L33" s="80"/>
      <c r="M33" s="76" t="s">
        <v>90</v>
      </c>
      <c r="N33" s="76"/>
      <c r="O33" s="76"/>
      <c r="P33" s="76"/>
      <c r="Q33" s="77" t="n">
        <f aca="false">SUM(Q24:Q32)</f>
        <v>390</v>
      </c>
      <c r="R33" s="77" t="n">
        <f aca="false">SUM(R24:R32)</f>
        <v>315</v>
      </c>
      <c r="S33" s="77" t="n">
        <f aca="false">SUM(S24:S32)</f>
        <v>75</v>
      </c>
      <c r="T33" s="78" t="n">
        <f aca="false">SUMIF(M24:M32,"OK",Q24:Q32)</f>
        <v>0</v>
      </c>
      <c r="U33" s="79" t="n">
        <f aca="false">SUMIF(M24:M32,"M",Q24:Q32)</f>
        <v>0</v>
      </c>
      <c r="V33" s="48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</row>
    <row r="34" customFormat="false" ht="15.75" hidden="false" customHeight="true" outlineLevel="0" collapsed="false">
      <c r="A34" s="2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</row>
    <row r="35" customFormat="false" ht="15.75" hidden="false" customHeight="true" outlineLevel="0" collapsed="false">
      <c r="A35" s="2"/>
      <c r="B35" s="48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48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</row>
    <row r="36" customFormat="false" ht="15.75" hidden="false" customHeight="true" outlineLevel="0" collapsed="false">
      <c r="A36" s="2"/>
      <c r="B36" s="51" t="str">
        <f aca="false">MID(Z7,1,1)</f>
        <v>3</v>
      </c>
      <c r="C36" s="52" t="str">
        <f aca="false">Z7</f>
        <v>3º Semestre</v>
      </c>
      <c r="D36" s="52"/>
      <c r="E36" s="52"/>
      <c r="F36" s="52"/>
      <c r="G36" s="53" t="s">
        <v>5</v>
      </c>
      <c r="H36" s="53" t="s">
        <v>57</v>
      </c>
      <c r="I36" s="53" t="s">
        <v>58</v>
      </c>
      <c r="J36" s="53" t="s">
        <v>59</v>
      </c>
      <c r="K36" s="54" t="s">
        <v>60</v>
      </c>
      <c r="L36" s="81"/>
      <c r="M36" s="52" t="str">
        <f aca="false">Z8</f>
        <v>4º Semestre</v>
      </c>
      <c r="N36" s="52"/>
      <c r="O36" s="52"/>
      <c r="P36" s="52"/>
      <c r="Q36" s="53" t="s">
        <v>5</v>
      </c>
      <c r="R36" s="53" t="s">
        <v>57</v>
      </c>
      <c r="S36" s="53" t="s">
        <v>58</v>
      </c>
      <c r="T36" s="53" t="s">
        <v>59</v>
      </c>
      <c r="U36" s="56" t="s">
        <v>60</v>
      </c>
      <c r="V36" s="51" t="str">
        <f aca="false">MID(Z8,1,1)</f>
        <v>4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</row>
    <row r="37" customFormat="false" ht="15.75" hidden="false" customHeight="true" outlineLevel="0" collapsed="false">
      <c r="A37" s="2"/>
      <c r="B37" s="48"/>
      <c r="C37" s="58"/>
      <c r="D37" s="82" t="s">
        <v>91</v>
      </c>
      <c r="E37" s="83"/>
      <c r="F37" s="59" t="s">
        <v>92</v>
      </c>
      <c r="G37" s="61" t="n">
        <v>60</v>
      </c>
      <c r="H37" s="61" t="n">
        <v>45</v>
      </c>
      <c r="I37" s="61" t="n">
        <v>15</v>
      </c>
      <c r="J37" s="84" t="s">
        <v>93</v>
      </c>
      <c r="K37" s="63"/>
      <c r="L37" s="85"/>
      <c r="M37" s="58"/>
      <c r="N37" s="59" t="s">
        <v>94</v>
      </c>
      <c r="O37" s="86"/>
      <c r="P37" s="59" t="s">
        <v>95</v>
      </c>
      <c r="Q37" s="61" t="n">
        <v>60</v>
      </c>
      <c r="R37" s="61" t="n">
        <v>45</v>
      </c>
      <c r="S37" s="61" t="n">
        <v>15</v>
      </c>
      <c r="T37" s="62" t="s">
        <v>78</v>
      </c>
      <c r="U37" s="63"/>
      <c r="V37" s="48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</row>
    <row r="38" customFormat="false" ht="15.75" hidden="false" customHeight="true" outlineLevel="0" collapsed="false">
      <c r="A38" s="2"/>
      <c r="B38" s="48"/>
      <c r="C38" s="58"/>
      <c r="D38" s="59" t="s">
        <v>96</v>
      </c>
      <c r="E38" s="83"/>
      <c r="F38" s="59" t="s">
        <v>97</v>
      </c>
      <c r="G38" s="61" t="n">
        <v>60</v>
      </c>
      <c r="H38" s="61" t="n">
        <v>60</v>
      </c>
      <c r="I38" s="61" t="n">
        <v>0</v>
      </c>
      <c r="J38" s="84" t="s">
        <v>74</v>
      </c>
      <c r="K38" s="63"/>
      <c r="L38" s="87"/>
      <c r="M38" s="58"/>
      <c r="N38" s="59" t="s">
        <v>98</v>
      </c>
      <c r="O38" s="86"/>
      <c r="P38" s="59" t="s">
        <v>99</v>
      </c>
      <c r="Q38" s="61" t="n">
        <v>60</v>
      </c>
      <c r="R38" s="61" t="n">
        <v>45</v>
      </c>
      <c r="S38" s="61" t="n">
        <v>15</v>
      </c>
      <c r="T38" s="62" t="s">
        <v>91</v>
      </c>
      <c r="U38" s="63"/>
      <c r="V38" s="48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</row>
    <row r="39" customFormat="false" ht="15.75" hidden="false" customHeight="true" outlineLevel="0" collapsed="false">
      <c r="A39" s="2"/>
      <c r="B39" s="48"/>
      <c r="C39" s="58"/>
      <c r="D39" s="59" t="s">
        <v>100</v>
      </c>
      <c r="E39" s="86"/>
      <c r="F39" s="59" t="s">
        <v>101</v>
      </c>
      <c r="G39" s="61" t="n">
        <v>60</v>
      </c>
      <c r="H39" s="61" t="n">
        <v>60</v>
      </c>
      <c r="I39" s="61" t="n">
        <v>0</v>
      </c>
      <c r="J39" s="62" t="s">
        <v>78</v>
      </c>
      <c r="K39" s="63"/>
      <c r="L39" s="87"/>
      <c r="M39" s="58"/>
      <c r="N39" s="59" t="s">
        <v>102</v>
      </c>
      <c r="O39" s="86"/>
      <c r="P39" s="59" t="s">
        <v>103</v>
      </c>
      <c r="Q39" s="61" t="n">
        <v>30</v>
      </c>
      <c r="R39" s="61" t="n">
        <v>15</v>
      </c>
      <c r="S39" s="61" t="n">
        <v>15</v>
      </c>
      <c r="T39" s="62" t="s">
        <v>86</v>
      </c>
      <c r="U39" s="63"/>
      <c r="V39" s="48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</row>
    <row r="40" customFormat="false" ht="15.75" hidden="false" customHeight="true" outlineLevel="0" collapsed="false">
      <c r="A40" s="2"/>
      <c r="B40" s="48"/>
      <c r="C40" s="58"/>
      <c r="D40" s="59" t="s">
        <v>104</v>
      </c>
      <c r="E40" s="86"/>
      <c r="F40" s="59" t="s">
        <v>105</v>
      </c>
      <c r="G40" s="61" t="n">
        <v>75</v>
      </c>
      <c r="H40" s="61" t="n">
        <v>60</v>
      </c>
      <c r="I40" s="61" t="n">
        <v>15</v>
      </c>
      <c r="J40" s="62" t="s">
        <v>78</v>
      </c>
      <c r="K40" s="63"/>
      <c r="L40" s="67"/>
      <c r="M40" s="58"/>
      <c r="N40" s="59" t="s">
        <v>106</v>
      </c>
      <c r="O40" s="86"/>
      <c r="P40" s="59" t="s">
        <v>107</v>
      </c>
      <c r="Q40" s="61" t="n">
        <v>60</v>
      </c>
      <c r="R40" s="61" t="n">
        <v>45</v>
      </c>
      <c r="S40" s="61" t="n">
        <v>15</v>
      </c>
      <c r="T40" s="62" t="s">
        <v>108</v>
      </c>
      <c r="U40" s="63"/>
      <c r="V40" s="48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</row>
    <row r="41" customFormat="false" ht="15.75" hidden="false" customHeight="true" outlineLevel="0" collapsed="false">
      <c r="A41" s="2"/>
      <c r="B41" s="48"/>
      <c r="C41" s="58"/>
      <c r="D41" s="59" t="s">
        <v>109</v>
      </c>
      <c r="E41" s="83"/>
      <c r="F41" s="59" t="s">
        <v>110</v>
      </c>
      <c r="G41" s="61" t="n">
        <v>60</v>
      </c>
      <c r="H41" s="61" t="n">
        <v>60</v>
      </c>
      <c r="I41" s="61" t="n">
        <v>0</v>
      </c>
      <c r="J41" s="84" t="s">
        <v>111</v>
      </c>
      <c r="K41" s="63"/>
      <c r="L41" s="64"/>
      <c r="M41" s="58"/>
      <c r="N41" s="59" t="s">
        <v>112</v>
      </c>
      <c r="O41" s="86"/>
      <c r="P41" s="59" t="s">
        <v>113</v>
      </c>
      <c r="Q41" s="61" t="n">
        <v>45</v>
      </c>
      <c r="R41" s="61" t="n">
        <v>30</v>
      </c>
      <c r="S41" s="61" t="n">
        <v>15</v>
      </c>
      <c r="T41" s="62" t="s">
        <v>86</v>
      </c>
      <c r="U41" s="63"/>
      <c r="V41" s="48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</row>
    <row r="42" customFormat="false" ht="15.75" hidden="false" customHeight="true" outlineLevel="0" collapsed="false">
      <c r="A42" s="2"/>
      <c r="B42" s="48"/>
      <c r="C42" s="58"/>
      <c r="D42" s="59" t="s">
        <v>114</v>
      </c>
      <c r="E42" s="86"/>
      <c r="F42" s="59" t="s">
        <v>115</v>
      </c>
      <c r="G42" s="61" t="n">
        <v>60</v>
      </c>
      <c r="H42" s="61" t="n">
        <v>30</v>
      </c>
      <c r="I42" s="61" t="n">
        <v>30</v>
      </c>
      <c r="J42" s="62" t="s">
        <v>86</v>
      </c>
      <c r="K42" s="63"/>
      <c r="L42" s="64"/>
      <c r="M42" s="58"/>
      <c r="N42" s="59" t="s">
        <v>116</v>
      </c>
      <c r="O42" s="86"/>
      <c r="P42" s="59" t="s">
        <v>117</v>
      </c>
      <c r="Q42" s="61" t="n">
        <v>30</v>
      </c>
      <c r="R42" s="61" t="n">
        <v>0</v>
      </c>
      <c r="S42" s="61" t="n">
        <v>30</v>
      </c>
      <c r="T42" s="62" t="s">
        <v>88</v>
      </c>
      <c r="U42" s="63"/>
      <c r="V42" s="48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</row>
    <row r="43" customFormat="false" ht="15.75" hidden="false" customHeight="true" outlineLevel="0" collapsed="false">
      <c r="A43" s="2"/>
      <c r="B43" s="48"/>
      <c r="C43" s="73"/>
      <c r="D43" s="71"/>
      <c r="E43" s="74"/>
      <c r="F43" s="71"/>
      <c r="G43" s="17"/>
      <c r="H43" s="17"/>
      <c r="I43" s="17"/>
      <c r="J43" s="61"/>
      <c r="K43" s="75"/>
      <c r="L43" s="64"/>
      <c r="M43" s="58"/>
      <c r="N43" s="59" t="s">
        <v>118</v>
      </c>
      <c r="O43" s="83"/>
      <c r="P43" s="59" t="s">
        <v>119</v>
      </c>
      <c r="Q43" s="61" t="n">
        <v>60</v>
      </c>
      <c r="R43" s="61" t="n">
        <v>60</v>
      </c>
      <c r="S43" s="61" t="n">
        <v>0</v>
      </c>
      <c r="T43" s="84" t="s">
        <v>120</v>
      </c>
      <c r="U43" s="63"/>
      <c r="V43" s="48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</row>
    <row r="44" customFormat="false" ht="15.75" hidden="false" customHeight="true" outlineLevel="0" collapsed="false">
      <c r="A44" s="2"/>
      <c r="B44" s="48"/>
      <c r="C44" s="73"/>
      <c r="D44" s="71"/>
      <c r="E44" s="71"/>
      <c r="F44" s="71"/>
      <c r="G44" s="17"/>
      <c r="H44" s="17"/>
      <c r="I44" s="17"/>
      <c r="J44" s="61"/>
      <c r="K44" s="75"/>
      <c r="L44" s="64"/>
      <c r="M44" s="58"/>
      <c r="N44" s="59" t="s">
        <v>121</v>
      </c>
      <c r="O44" s="86"/>
      <c r="P44" s="59" t="s">
        <v>122</v>
      </c>
      <c r="Q44" s="61" t="n">
        <v>30</v>
      </c>
      <c r="R44" s="61" t="n">
        <v>15</v>
      </c>
      <c r="S44" s="61" t="n">
        <v>15</v>
      </c>
      <c r="T44" s="62" t="s">
        <v>123</v>
      </c>
      <c r="U44" s="63"/>
      <c r="V44" s="48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</row>
    <row r="45" customFormat="false" ht="15.75" hidden="false" customHeight="true" outlineLevel="0" collapsed="false">
      <c r="A45" s="2"/>
      <c r="B45" s="48"/>
      <c r="C45" s="73"/>
      <c r="D45" s="71"/>
      <c r="E45" s="71"/>
      <c r="F45" s="71"/>
      <c r="G45" s="17"/>
      <c r="H45" s="17"/>
      <c r="I45" s="17"/>
      <c r="J45" s="61"/>
      <c r="K45" s="75"/>
      <c r="L45" s="64"/>
      <c r="M45" s="73"/>
      <c r="N45" s="71"/>
      <c r="O45" s="68"/>
      <c r="P45" s="88"/>
      <c r="Q45" s="89"/>
      <c r="R45" s="89"/>
      <c r="S45" s="89"/>
      <c r="T45" s="90"/>
      <c r="U45" s="75"/>
      <c r="V45" s="48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</row>
    <row r="46" customFormat="false" ht="15.75" hidden="false" customHeight="true" outlineLevel="0" collapsed="false">
      <c r="A46" s="2"/>
      <c r="B46" s="48"/>
      <c r="C46" s="76" t="s">
        <v>90</v>
      </c>
      <c r="D46" s="76"/>
      <c r="E46" s="76"/>
      <c r="F46" s="76"/>
      <c r="G46" s="77" t="n">
        <f aca="false">SUM(G37:G45)</f>
        <v>375</v>
      </c>
      <c r="H46" s="77" t="n">
        <f aca="false">SUM(H37:H45)</f>
        <v>315</v>
      </c>
      <c r="I46" s="77" t="n">
        <f aca="false">SUM(I37:I45)</f>
        <v>60</v>
      </c>
      <c r="J46" s="78" t="n">
        <f aca="false">SUMIF(C37:C45,"OK",G37:G45)</f>
        <v>0</v>
      </c>
      <c r="K46" s="79" t="n">
        <f aca="false">SUMIF(C37:C45,"M",G37:G45)</f>
        <v>0</v>
      </c>
      <c r="L46" s="64"/>
      <c r="M46" s="76" t="s">
        <v>90</v>
      </c>
      <c r="N46" s="76"/>
      <c r="O46" s="76"/>
      <c r="P46" s="76"/>
      <c r="Q46" s="77" t="n">
        <f aca="false">SUM(Q37:Q45)</f>
        <v>375</v>
      </c>
      <c r="R46" s="77" t="n">
        <f aca="false">SUM(R37:R45)</f>
        <v>255</v>
      </c>
      <c r="S46" s="77" t="n">
        <f aca="false">SUM(S37:S45)</f>
        <v>120</v>
      </c>
      <c r="T46" s="78" t="n">
        <f aca="false">SUMIF(M37:M45,"OK",Q37:Q45)</f>
        <v>0</v>
      </c>
      <c r="U46" s="79" t="n">
        <f aca="false">SUMIF(M37:M45,"M",Q37:Q45)</f>
        <v>0</v>
      </c>
      <c r="V46" s="48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</row>
    <row r="47" customFormat="false" ht="15.75" hidden="false" customHeight="true" outlineLevel="0" collapsed="false">
      <c r="A47" s="2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</row>
    <row r="48" customFormat="false" ht="15.75" hidden="false" customHeight="true" outlineLevel="0" collapsed="false">
      <c r="A48" s="2"/>
      <c r="B48" s="48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48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</row>
    <row r="49" customFormat="false" ht="15.75" hidden="false" customHeight="true" outlineLevel="0" collapsed="false">
      <c r="A49" s="2"/>
      <c r="B49" s="51" t="str">
        <f aca="false">MID(Z9,1,1)</f>
        <v>5</v>
      </c>
      <c r="C49" s="52" t="str">
        <f aca="false">Z9</f>
        <v>5º Semestre</v>
      </c>
      <c r="D49" s="52"/>
      <c r="E49" s="52"/>
      <c r="F49" s="52"/>
      <c r="G49" s="53" t="s">
        <v>5</v>
      </c>
      <c r="H49" s="53" t="s">
        <v>57</v>
      </c>
      <c r="I49" s="53" t="s">
        <v>58</v>
      </c>
      <c r="J49" s="53" t="s">
        <v>59</v>
      </c>
      <c r="K49" s="54" t="s">
        <v>60</v>
      </c>
      <c r="L49" s="91"/>
      <c r="M49" s="52" t="str">
        <f aca="false">Z10</f>
        <v>6º Semestre</v>
      </c>
      <c r="N49" s="52"/>
      <c r="O49" s="52"/>
      <c r="P49" s="52"/>
      <c r="Q49" s="53" t="s">
        <v>5</v>
      </c>
      <c r="R49" s="53" t="s">
        <v>57</v>
      </c>
      <c r="S49" s="53" t="s">
        <v>58</v>
      </c>
      <c r="T49" s="53" t="s">
        <v>59</v>
      </c>
      <c r="U49" s="56" t="s">
        <v>60</v>
      </c>
      <c r="V49" s="51" t="str">
        <f aca="false">MID(Z10,1,1)</f>
        <v>6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</row>
    <row r="50" customFormat="false" ht="15.75" hidden="false" customHeight="true" outlineLevel="0" collapsed="false">
      <c r="A50" s="2"/>
      <c r="B50" s="48"/>
      <c r="C50" s="92"/>
      <c r="D50" s="59" t="s">
        <v>124</v>
      </c>
      <c r="E50" s="86"/>
      <c r="F50" s="59" t="s">
        <v>125</v>
      </c>
      <c r="G50" s="61" t="n">
        <v>60</v>
      </c>
      <c r="H50" s="61" t="n">
        <v>45</v>
      </c>
      <c r="I50" s="61" t="n">
        <v>15</v>
      </c>
      <c r="J50" s="62" t="s">
        <v>98</v>
      </c>
      <c r="K50" s="63"/>
      <c r="L50" s="91"/>
      <c r="M50" s="92"/>
      <c r="N50" s="59" t="s">
        <v>126</v>
      </c>
      <c r="O50" s="86"/>
      <c r="P50" s="59" t="s">
        <v>127</v>
      </c>
      <c r="Q50" s="61" t="n">
        <v>60</v>
      </c>
      <c r="R50" s="61" t="n">
        <v>45</v>
      </c>
      <c r="S50" s="61" t="n">
        <v>15</v>
      </c>
      <c r="T50" s="62" t="s">
        <v>128</v>
      </c>
      <c r="U50" s="63"/>
      <c r="V50" s="48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</row>
    <row r="51" customFormat="false" ht="16.5" hidden="false" customHeight="true" outlineLevel="0" collapsed="false">
      <c r="A51" s="2"/>
      <c r="B51" s="48"/>
      <c r="C51" s="92"/>
      <c r="D51" s="59" t="s">
        <v>129</v>
      </c>
      <c r="E51" s="86"/>
      <c r="F51" s="59" t="s">
        <v>130</v>
      </c>
      <c r="G51" s="61" t="n">
        <v>60</v>
      </c>
      <c r="H51" s="61" t="n">
        <v>60</v>
      </c>
      <c r="I51" s="61" t="n">
        <v>0</v>
      </c>
      <c r="J51" s="62" t="s">
        <v>91</v>
      </c>
      <c r="K51" s="63"/>
      <c r="L51" s="64"/>
      <c r="M51" s="92"/>
      <c r="N51" s="59" t="s">
        <v>131</v>
      </c>
      <c r="O51" s="83"/>
      <c r="P51" s="59" t="s">
        <v>132</v>
      </c>
      <c r="Q51" s="61" t="n">
        <v>60</v>
      </c>
      <c r="R51" s="61" t="n">
        <v>45</v>
      </c>
      <c r="S51" s="61" t="n">
        <v>15</v>
      </c>
      <c r="T51" s="84" t="s">
        <v>133</v>
      </c>
      <c r="U51" s="63"/>
      <c r="V51" s="48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</row>
    <row r="52" customFormat="false" ht="15.75" hidden="false" customHeight="true" outlineLevel="0" collapsed="false">
      <c r="A52" s="2"/>
      <c r="B52" s="48"/>
      <c r="C52" s="92"/>
      <c r="D52" s="59" t="s">
        <v>134</v>
      </c>
      <c r="E52" s="83"/>
      <c r="F52" s="59" t="s">
        <v>135</v>
      </c>
      <c r="G52" s="61" t="n">
        <v>30</v>
      </c>
      <c r="H52" s="61" t="n">
        <v>30</v>
      </c>
      <c r="I52" s="61" t="n">
        <v>0</v>
      </c>
      <c r="J52" s="84" t="s">
        <v>91</v>
      </c>
      <c r="K52" s="63"/>
      <c r="L52" s="64"/>
      <c r="M52" s="92"/>
      <c r="N52" s="59" t="s">
        <v>136</v>
      </c>
      <c r="O52" s="86"/>
      <c r="P52" s="59" t="s">
        <v>137</v>
      </c>
      <c r="Q52" s="61" t="n">
        <v>60</v>
      </c>
      <c r="R52" s="61" t="n">
        <v>45</v>
      </c>
      <c r="S52" s="61" t="n">
        <v>15</v>
      </c>
      <c r="T52" s="62" t="s">
        <v>118</v>
      </c>
      <c r="U52" s="63"/>
      <c r="V52" s="48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</row>
    <row r="53" customFormat="false" ht="15.75" hidden="false" customHeight="true" outlineLevel="0" collapsed="false">
      <c r="A53" s="2"/>
      <c r="B53" s="48"/>
      <c r="C53" s="92"/>
      <c r="D53" s="59" t="s">
        <v>138</v>
      </c>
      <c r="E53" s="83"/>
      <c r="F53" s="59" t="s">
        <v>139</v>
      </c>
      <c r="G53" s="61" t="n">
        <v>60</v>
      </c>
      <c r="H53" s="61" t="n">
        <v>45</v>
      </c>
      <c r="I53" s="61" t="n">
        <v>15</v>
      </c>
      <c r="J53" s="84" t="s">
        <v>140</v>
      </c>
      <c r="K53" s="63"/>
      <c r="L53" s="67"/>
      <c r="M53" s="92"/>
      <c r="N53" s="59" t="s">
        <v>141</v>
      </c>
      <c r="O53" s="86"/>
      <c r="P53" s="59" t="s">
        <v>142</v>
      </c>
      <c r="Q53" s="61" t="n">
        <v>60</v>
      </c>
      <c r="R53" s="61" t="n">
        <v>45</v>
      </c>
      <c r="S53" s="61" t="n">
        <v>15</v>
      </c>
      <c r="T53" s="62" t="s">
        <v>129</v>
      </c>
      <c r="U53" s="63"/>
      <c r="V53" s="48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</row>
    <row r="54" customFormat="false" ht="15.75" hidden="false" customHeight="true" outlineLevel="0" collapsed="false">
      <c r="A54" s="2"/>
      <c r="B54" s="48"/>
      <c r="C54" s="92"/>
      <c r="D54" s="59" t="s">
        <v>143</v>
      </c>
      <c r="E54" s="83"/>
      <c r="F54" s="59" t="s">
        <v>144</v>
      </c>
      <c r="G54" s="61" t="n">
        <v>60</v>
      </c>
      <c r="H54" s="61" t="n">
        <v>60</v>
      </c>
      <c r="I54" s="61" t="n">
        <v>0</v>
      </c>
      <c r="J54" s="84" t="s">
        <v>145</v>
      </c>
      <c r="K54" s="63"/>
      <c r="L54" s="64"/>
      <c r="M54" s="92"/>
      <c r="N54" s="59" t="s">
        <v>146</v>
      </c>
      <c r="O54" s="86"/>
      <c r="P54" s="59" t="s">
        <v>147</v>
      </c>
      <c r="Q54" s="61" t="n">
        <v>30</v>
      </c>
      <c r="R54" s="61" t="n">
        <v>0</v>
      </c>
      <c r="S54" s="61" t="n">
        <v>30</v>
      </c>
      <c r="T54" s="62" t="s">
        <v>143</v>
      </c>
      <c r="U54" s="63"/>
      <c r="V54" s="48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</row>
    <row r="55" customFormat="false" ht="15.75" hidden="false" customHeight="true" outlineLevel="0" collapsed="false">
      <c r="A55" s="2"/>
      <c r="B55" s="48"/>
      <c r="C55" s="92"/>
      <c r="D55" s="59" t="s">
        <v>148</v>
      </c>
      <c r="E55" s="86"/>
      <c r="F55" s="59" t="s">
        <v>149</v>
      </c>
      <c r="G55" s="61" t="n">
        <v>60</v>
      </c>
      <c r="H55" s="61" t="n">
        <v>45</v>
      </c>
      <c r="I55" s="61" t="n">
        <v>15</v>
      </c>
      <c r="J55" s="62" t="s">
        <v>116</v>
      </c>
      <c r="K55" s="63"/>
      <c r="L55" s="64"/>
      <c r="M55" s="92"/>
      <c r="N55" s="59" t="s">
        <v>150</v>
      </c>
      <c r="O55" s="86"/>
      <c r="P55" s="59" t="s">
        <v>151</v>
      </c>
      <c r="Q55" s="61" t="n">
        <v>60</v>
      </c>
      <c r="R55" s="61" t="n">
        <v>30</v>
      </c>
      <c r="S55" s="61" t="n">
        <v>30</v>
      </c>
      <c r="T55" s="62" t="s">
        <v>138</v>
      </c>
      <c r="U55" s="63"/>
      <c r="V55" s="48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</row>
    <row r="56" customFormat="false" ht="15.75" hidden="false" customHeight="true" outlineLevel="0" collapsed="false">
      <c r="A56" s="2"/>
      <c r="B56" s="48"/>
      <c r="C56" s="92"/>
      <c r="D56" s="59" t="s">
        <v>152</v>
      </c>
      <c r="E56" s="86"/>
      <c r="F56" s="59" t="s">
        <v>153</v>
      </c>
      <c r="G56" s="61" t="n">
        <v>60</v>
      </c>
      <c r="H56" s="61" t="n">
        <v>60</v>
      </c>
      <c r="I56" s="61" t="n">
        <v>0</v>
      </c>
      <c r="J56" s="62" t="s">
        <v>109</v>
      </c>
      <c r="K56" s="63"/>
      <c r="L56" s="64"/>
      <c r="M56" s="92"/>
      <c r="N56" s="59"/>
      <c r="O56" s="93"/>
      <c r="P56" s="59" t="s">
        <v>154</v>
      </c>
      <c r="Q56" s="61" t="n">
        <v>60</v>
      </c>
      <c r="R56" s="61"/>
      <c r="S56" s="61"/>
      <c r="T56" s="62"/>
      <c r="U56" s="63"/>
      <c r="V56" s="48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</row>
    <row r="57" customFormat="false" ht="15.75" hidden="false" customHeight="true" outlineLevel="0" collapsed="false">
      <c r="A57" s="2"/>
      <c r="B57" s="48"/>
      <c r="C57" s="73"/>
      <c r="D57" s="71"/>
      <c r="E57" s="71"/>
      <c r="F57" s="71"/>
      <c r="G57" s="94"/>
      <c r="H57" s="17"/>
      <c r="I57" s="17"/>
      <c r="J57" s="61"/>
      <c r="K57" s="75"/>
      <c r="L57" s="64"/>
      <c r="M57" s="73"/>
      <c r="N57" s="71"/>
      <c r="O57" s="71"/>
      <c r="P57" s="71"/>
      <c r="Q57" s="17"/>
      <c r="R57" s="17"/>
      <c r="S57" s="17"/>
      <c r="T57" s="61"/>
      <c r="U57" s="75"/>
      <c r="V57" s="48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</row>
    <row r="58" customFormat="false" ht="15.75" hidden="false" customHeight="true" outlineLevel="0" collapsed="false">
      <c r="A58" s="2"/>
      <c r="B58" s="48"/>
      <c r="C58" s="73"/>
      <c r="D58" s="71"/>
      <c r="E58" s="71"/>
      <c r="F58" s="71"/>
      <c r="G58" s="17"/>
      <c r="H58" s="17"/>
      <c r="I58" s="17"/>
      <c r="J58" s="61"/>
      <c r="K58" s="75"/>
      <c r="L58" s="64"/>
      <c r="M58" s="73"/>
      <c r="N58" s="71"/>
      <c r="O58" s="71"/>
      <c r="P58" s="71"/>
      <c r="Q58" s="17"/>
      <c r="R58" s="17"/>
      <c r="S58" s="17"/>
      <c r="T58" s="61"/>
      <c r="U58" s="75"/>
      <c r="V58" s="48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</row>
    <row r="59" customFormat="false" ht="15.75" hidden="false" customHeight="true" outlineLevel="0" collapsed="false">
      <c r="A59" s="2"/>
      <c r="B59" s="48"/>
      <c r="C59" s="76" t="s">
        <v>90</v>
      </c>
      <c r="D59" s="76"/>
      <c r="E59" s="76"/>
      <c r="F59" s="76"/>
      <c r="G59" s="77" t="n">
        <f aca="false">SUM(G50:G58)</f>
        <v>390</v>
      </c>
      <c r="H59" s="77" t="n">
        <f aca="false">SUM(H50:H58)</f>
        <v>345</v>
      </c>
      <c r="I59" s="77" t="n">
        <f aca="false">SUM(I50:I58)</f>
        <v>45</v>
      </c>
      <c r="J59" s="78" t="n">
        <f aca="false">SUMIF(C50:C58,"OK",G50:G58)</f>
        <v>0</v>
      </c>
      <c r="K59" s="79" t="n">
        <f aca="false">SUMIF(C50:C58,"M",G50:G58)</f>
        <v>0</v>
      </c>
      <c r="L59" s="64"/>
      <c r="M59" s="76" t="s">
        <v>90</v>
      </c>
      <c r="N59" s="76"/>
      <c r="O59" s="76"/>
      <c r="P59" s="76"/>
      <c r="Q59" s="77" t="n">
        <f aca="false">SUM(Q50:Q58)</f>
        <v>390</v>
      </c>
      <c r="R59" s="77" t="n">
        <f aca="false">SUM(R50:R58)</f>
        <v>210</v>
      </c>
      <c r="S59" s="77" t="n">
        <f aca="false">SUM(S50:S58)</f>
        <v>120</v>
      </c>
      <c r="T59" s="78" t="n">
        <f aca="false">SUMIF(M50:M58,"OK",Q50:Q58)</f>
        <v>0</v>
      </c>
      <c r="U59" s="79" t="n">
        <f aca="false">SUMIF(M50:M58,"M",Q50:Q58)</f>
        <v>0</v>
      </c>
      <c r="V59" s="48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</row>
    <row r="60" customFormat="false" ht="15.75" hidden="false" customHeight="true" outlineLevel="0" collapsed="false">
      <c r="A60" s="2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</row>
    <row r="61" customFormat="false" ht="15.75" hidden="false" customHeight="true" outlineLevel="0" collapsed="false">
      <c r="A61" s="2"/>
      <c r="B61" s="48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48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</row>
    <row r="62" customFormat="false" ht="15.75" hidden="false" customHeight="true" outlineLevel="0" collapsed="false">
      <c r="A62" s="2"/>
      <c r="B62" s="51" t="str">
        <f aca="false">MID(Z11,1,1)</f>
        <v>7</v>
      </c>
      <c r="C62" s="52" t="str">
        <f aca="false">Z11</f>
        <v>7º Semestre</v>
      </c>
      <c r="D62" s="52"/>
      <c r="E62" s="52"/>
      <c r="F62" s="52"/>
      <c r="G62" s="53" t="s">
        <v>5</v>
      </c>
      <c r="H62" s="53" t="s">
        <v>57</v>
      </c>
      <c r="I62" s="53" t="s">
        <v>58</v>
      </c>
      <c r="J62" s="53" t="s">
        <v>59</v>
      </c>
      <c r="K62" s="54" t="s">
        <v>60</v>
      </c>
      <c r="L62" s="91"/>
      <c r="M62" s="52" t="str">
        <f aca="false">Z12</f>
        <v>8º Semestre</v>
      </c>
      <c r="N62" s="52"/>
      <c r="O62" s="52"/>
      <c r="P62" s="52"/>
      <c r="Q62" s="53" t="s">
        <v>5</v>
      </c>
      <c r="R62" s="53" t="s">
        <v>57</v>
      </c>
      <c r="S62" s="53" t="s">
        <v>58</v>
      </c>
      <c r="T62" s="53" t="s">
        <v>59</v>
      </c>
      <c r="U62" s="56" t="s">
        <v>60</v>
      </c>
      <c r="V62" s="51" t="str">
        <f aca="false">MID(Z12,1,1)</f>
        <v>8</v>
      </c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</row>
    <row r="63" customFormat="false" ht="15.75" hidden="false" customHeight="true" outlineLevel="0" collapsed="false">
      <c r="A63" s="2"/>
      <c r="B63" s="48"/>
      <c r="C63" s="92"/>
      <c r="D63" s="59" t="s">
        <v>155</v>
      </c>
      <c r="E63" s="86"/>
      <c r="F63" s="59" t="s">
        <v>156</v>
      </c>
      <c r="G63" s="61" t="n">
        <v>60</v>
      </c>
      <c r="H63" s="61" t="n">
        <v>45</v>
      </c>
      <c r="I63" s="61" t="n">
        <v>15</v>
      </c>
      <c r="J63" s="90" t="s">
        <v>157</v>
      </c>
      <c r="K63" s="63"/>
      <c r="L63" s="91"/>
      <c r="M63" s="92"/>
      <c r="N63" s="62" t="s">
        <v>158</v>
      </c>
      <c r="O63" s="65"/>
      <c r="P63" s="59" t="s">
        <v>159</v>
      </c>
      <c r="Q63" s="61" t="n">
        <v>30</v>
      </c>
      <c r="R63" s="61" t="n">
        <v>30</v>
      </c>
      <c r="S63" s="61" t="n">
        <v>0</v>
      </c>
      <c r="T63" s="62" t="s">
        <v>76</v>
      </c>
      <c r="U63" s="63"/>
      <c r="V63" s="48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</row>
    <row r="64" customFormat="false" ht="17.25" hidden="false" customHeight="true" outlineLevel="0" collapsed="false">
      <c r="A64" s="2"/>
      <c r="B64" s="48"/>
      <c r="C64" s="92"/>
      <c r="D64" s="59" t="s">
        <v>160</v>
      </c>
      <c r="E64" s="86"/>
      <c r="F64" s="59" t="s">
        <v>161</v>
      </c>
      <c r="G64" s="61" t="n">
        <v>60</v>
      </c>
      <c r="H64" s="61" t="n">
        <v>45</v>
      </c>
      <c r="I64" s="61" t="n">
        <v>15</v>
      </c>
      <c r="J64" s="62" t="s">
        <v>124</v>
      </c>
      <c r="K64" s="95"/>
      <c r="L64" s="64"/>
      <c r="M64" s="92"/>
      <c r="N64" s="62" t="s">
        <v>162</v>
      </c>
      <c r="O64" s="68"/>
      <c r="P64" s="59" t="s">
        <v>163</v>
      </c>
      <c r="Q64" s="61" t="n">
        <v>30</v>
      </c>
      <c r="R64" s="61" t="n">
        <v>0</v>
      </c>
      <c r="S64" s="61" t="n">
        <v>30</v>
      </c>
      <c r="T64" s="62" t="s">
        <v>152</v>
      </c>
      <c r="U64" s="63"/>
      <c r="V64" s="48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</row>
    <row r="65" customFormat="false" ht="15.75" hidden="false" customHeight="true" outlineLevel="0" collapsed="false">
      <c r="A65" s="2"/>
      <c r="B65" s="48"/>
      <c r="C65" s="92"/>
      <c r="D65" s="59" t="s">
        <v>164</v>
      </c>
      <c r="E65" s="86"/>
      <c r="F65" s="59" t="s">
        <v>165</v>
      </c>
      <c r="G65" s="61" t="n">
        <v>30</v>
      </c>
      <c r="H65" s="61" t="n">
        <v>30</v>
      </c>
      <c r="I65" s="61" t="n">
        <v>0</v>
      </c>
      <c r="J65" s="62" t="s">
        <v>94</v>
      </c>
      <c r="K65" s="63"/>
      <c r="L65" s="64"/>
      <c r="M65" s="92"/>
      <c r="N65" s="62" t="s">
        <v>166</v>
      </c>
      <c r="O65" s="68"/>
      <c r="P65" s="59" t="s">
        <v>167</v>
      </c>
      <c r="Q65" s="61" t="n">
        <v>45</v>
      </c>
      <c r="R65" s="61" t="n">
        <v>15</v>
      </c>
      <c r="S65" s="61" t="n">
        <v>30</v>
      </c>
      <c r="T65" s="62" t="s">
        <v>168</v>
      </c>
      <c r="U65" s="63"/>
      <c r="V65" s="48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customFormat="false" ht="15.75" hidden="false" customHeight="true" outlineLevel="0" collapsed="false">
      <c r="A66" s="2"/>
      <c r="B66" s="48"/>
      <c r="C66" s="92"/>
      <c r="D66" s="59" t="s">
        <v>169</v>
      </c>
      <c r="E66" s="86"/>
      <c r="F66" s="59" t="s">
        <v>170</v>
      </c>
      <c r="G66" s="61" t="n">
        <v>60</v>
      </c>
      <c r="H66" s="61" t="n">
        <v>45</v>
      </c>
      <c r="I66" s="61" t="n">
        <v>15</v>
      </c>
      <c r="J66" s="62" t="s">
        <v>148</v>
      </c>
      <c r="K66" s="63"/>
      <c r="L66" s="67"/>
      <c r="M66" s="92"/>
      <c r="N66" s="74" t="s">
        <v>171</v>
      </c>
      <c r="O66" s="83"/>
      <c r="P66" s="59" t="s">
        <v>172</v>
      </c>
      <c r="Q66" s="61" t="n">
        <v>60</v>
      </c>
      <c r="R66" s="61" t="n">
        <v>45</v>
      </c>
      <c r="S66" s="61" t="n">
        <v>15</v>
      </c>
      <c r="T66" s="84" t="s">
        <v>141</v>
      </c>
      <c r="U66" s="63"/>
      <c r="V66" s="48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customFormat="false" ht="15.75" hidden="false" customHeight="true" outlineLevel="0" collapsed="false">
      <c r="A67" s="2"/>
      <c r="B67" s="48"/>
      <c r="C67" s="92"/>
      <c r="D67" s="59" t="s">
        <v>173</v>
      </c>
      <c r="E67" s="83"/>
      <c r="F67" s="59" t="s">
        <v>174</v>
      </c>
      <c r="G67" s="61" t="n">
        <v>60</v>
      </c>
      <c r="H67" s="61" t="n">
        <v>45</v>
      </c>
      <c r="I67" s="61" t="n">
        <v>15</v>
      </c>
      <c r="J67" s="84" t="s">
        <v>131</v>
      </c>
      <c r="K67" s="63"/>
      <c r="L67" s="64"/>
      <c r="M67" s="92"/>
      <c r="N67" s="74"/>
      <c r="O67" s="65"/>
      <c r="P67" s="59" t="s">
        <v>154</v>
      </c>
      <c r="Q67" s="61" t="n">
        <v>165</v>
      </c>
      <c r="R67" s="61"/>
      <c r="S67" s="61"/>
      <c r="T67" s="62"/>
      <c r="U67" s="63"/>
      <c r="V67" s="48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customFormat="false" ht="15.75" hidden="false" customHeight="true" outlineLevel="0" collapsed="false">
      <c r="A68" s="2"/>
      <c r="B68" s="48"/>
      <c r="C68" s="92"/>
      <c r="D68" s="59"/>
      <c r="E68" s="93"/>
      <c r="F68" s="59" t="s">
        <v>154</v>
      </c>
      <c r="G68" s="61" t="n">
        <v>120</v>
      </c>
      <c r="H68" s="61"/>
      <c r="I68" s="61"/>
      <c r="J68" s="62"/>
      <c r="K68" s="63"/>
      <c r="L68" s="64"/>
      <c r="M68" s="73"/>
      <c r="N68" s="71" t="s">
        <v>175</v>
      </c>
      <c r="O68" s="74"/>
      <c r="P68" s="71" t="s">
        <v>176</v>
      </c>
      <c r="Q68" s="17"/>
      <c r="R68" s="17"/>
      <c r="S68" s="17"/>
      <c r="T68" s="61" t="s">
        <v>164</v>
      </c>
      <c r="U68" s="75"/>
      <c r="V68" s="48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customFormat="false" ht="15.75" hidden="false" customHeight="true" outlineLevel="0" collapsed="false">
      <c r="A69" s="2"/>
      <c r="B69" s="48"/>
      <c r="C69" s="73"/>
      <c r="D69" s="71" t="s">
        <v>177</v>
      </c>
      <c r="E69" s="74"/>
      <c r="F69" s="71" t="s">
        <v>178</v>
      </c>
      <c r="G69" s="17" t="n">
        <v>45</v>
      </c>
      <c r="H69" s="17" t="n">
        <v>30</v>
      </c>
      <c r="I69" s="17" t="n">
        <v>15</v>
      </c>
      <c r="J69" s="61" t="s">
        <v>179</v>
      </c>
      <c r="K69" s="75"/>
      <c r="L69" s="64"/>
      <c r="M69" s="73"/>
      <c r="N69" s="71"/>
      <c r="O69" s="71"/>
      <c r="P69" s="71"/>
      <c r="Q69" s="17"/>
      <c r="R69" s="17"/>
      <c r="S69" s="17"/>
      <c r="T69" s="61"/>
      <c r="U69" s="75"/>
      <c r="V69" s="48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customFormat="false" ht="15.75" hidden="false" customHeight="true" outlineLevel="0" collapsed="false">
      <c r="A70" s="2"/>
      <c r="B70" s="48"/>
      <c r="C70" s="73"/>
      <c r="D70" s="71"/>
      <c r="E70" s="71"/>
      <c r="F70" s="71"/>
      <c r="G70" s="17"/>
      <c r="H70" s="17"/>
      <c r="I70" s="17"/>
      <c r="J70" s="61"/>
      <c r="K70" s="75"/>
      <c r="L70" s="64"/>
      <c r="M70" s="73"/>
      <c r="N70" s="71"/>
      <c r="O70" s="71"/>
      <c r="P70" s="71"/>
      <c r="Q70" s="17"/>
      <c r="R70" s="17"/>
      <c r="S70" s="17"/>
      <c r="T70" s="61"/>
      <c r="U70" s="75"/>
      <c r="V70" s="48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customFormat="false" ht="15.75" hidden="false" customHeight="true" outlineLevel="0" collapsed="false">
      <c r="A71" s="2"/>
      <c r="B71" s="48"/>
      <c r="C71" s="73"/>
      <c r="D71" s="71"/>
      <c r="E71" s="71"/>
      <c r="F71" s="71"/>
      <c r="G71" s="17"/>
      <c r="H71" s="17"/>
      <c r="I71" s="17"/>
      <c r="J71" s="61"/>
      <c r="K71" s="75"/>
      <c r="L71" s="64"/>
      <c r="M71" s="73"/>
      <c r="N71" s="71"/>
      <c r="O71" s="71"/>
      <c r="P71" s="71"/>
      <c r="Q71" s="17"/>
      <c r="R71" s="17"/>
      <c r="S71" s="17"/>
      <c r="T71" s="61"/>
      <c r="U71" s="75"/>
      <c r="V71" s="48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customFormat="false" ht="15.75" hidden="false" customHeight="true" outlineLevel="0" collapsed="false">
      <c r="A72" s="2"/>
      <c r="B72" s="48"/>
      <c r="C72" s="76" t="s">
        <v>90</v>
      </c>
      <c r="D72" s="76"/>
      <c r="E72" s="76"/>
      <c r="F72" s="76"/>
      <c r="G72" s="77" t="n">
        <f aca="false">SUM(G63:G71)</f>
        <v>435</v>
      </c>
      <c r="H72" s="77" t="n">
        <f aca="false">SUM(H63:H71)</f>
        <v>240</v>
      </c>
      <c r="I72" s="77" t="n">
        <f aca="false">SUM(I63:I71)</f>
        <v>75</v>
      </c>
      <c r="J72" s="78" t="n">
        <f aca="false">SUMIF(C63:C71,"OK",G63:G71)</f>
        <v>0</v>
      </c>
      <c r="K72" s="79" t="n">
        <f aca="false">SUMIF(C63:C71,"M",G63:G71)</f>
        <v>0</v>
      </c>
      <c r="L72" s="64"/>
      <c r="M72" s="76" t="s">
        <v>90</v>
      </c>
      <c r="N72" s="76"/>
      <c r="O72" s="76"/>
      <c r="P72" s="76"/>
      <c r="Q72" s="77" t="n">
        <f aca="false">SUM(Q63:Q71)</f>
        <v>330</v>
      </c>
      <c r="R72" s="77" t="n">
        <f aca="false">SUM(R63:R71)</f>
        <v>90</v>
      </c>
      <c r="S72" s="77" t="n">
        <f aca="false">SUM(S63:S71)</f>
        <v>75</v>
      </c>
      <c r="T72" s="78" t="n">
        <f aca="false">SUMIF(M63:M71,"OK",Q63:Q71)</f>
        <v>0</v>
      </c>
      <c r="U72" s="79" t="n">
        <f aca="false">SUMIF(M63:M71,"M",Q63:Q71)</f>
        <v>0</v>
      </c>
      <c r="V72" s="48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customFormat="false" ht="15.75" hidden="false" customHeight="true" outlineLevel="0" collapsed="false">
      <c r="A73" s="2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customFormat="false" ht="15.75" hidden="false" customHeight="true" outlineLevel="0" collapsed="false">
      <c r="A74" s="2"/>
      <c r="B74" s="48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48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customFormat="false" ht="15.75" hidden="false" customHeight="true" outlineLevel="0" collapsed="false">
      <c r="A75" s="2"/>
      <c r="B75" s="51" t="str">
        <f aca="false">MID(Z13,1,1)</f>
        <v>9</v>
      </c>
      <c r="C75" s="52" t="str">
        <f aca="false">Z13</f>
        <v>9º Semestre</v>
      </c>
      <c r="D75" s="52"/>
      <c r="E75" s="52"/>
      <c r="F75" s="52"/>
      <c r="G75" s="53" t="s">
        <v>5</v>
      </c>
      <c r="H75" s="53" t="s">
        <v>57</v>
      </c>
      <c r="I75" s="53" t="s">
        <v>58</v>
      </c>
      <c r="J75" s="53" t="s">
        <v>59</v>
      </c>
      <c r="K75" s="54" t="s">
        <v>60</v>
      </c>
      <c r="L75" s="91"/>
      <c r="M75" s="52" t="str">
        <f aca="false">Z14</f>
        <v>10º Semestre</v>
      </c>
      <c r="N75" s="52"/>
      <c r="O75" s="52"/>
      <c r="P75" s="52"/>
      <c r="Q75" s="53" t="s">
        <v>5</v>
      </c>
      <c r="R75" s="53" t="s">
        <v>57</v>
      </c>
      <c r="S75" s="53" t="s">
        <v>58</v>
      </c>
      <c r="T75" s="53" t="s">
        <v>59</v>
      </c>
      <c r="U75" s="56" t="s">
        <v>60</v>
      </c>
      <c r="V75" s="51" t="str">
        <f aca="false">MID(Z14,1,2)</f>
        <v>10</v>
      </c>
      <c r="W75" s="96" t="str">
        <f aca="false">MID(F6,1,2)</f>
        <v>1º</v>
      </c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customFormat="false" ht="15.75" hidden="false" customHeight="true" outlineLevel="0" collapsed="false">
      <c r="A76" s="2"/>
      <c r="B76" s="48"/>
      <c r="C76" s="92"/>
      <c r="D76" s="59" t="s">
        <v>180</v>
      </c>
      <c r="E76" s="83"/>
      <c r="F76" s="59" t="s">
        <v>181</v>
      </c>
      <c r="G76" s="61" t="n">
        <v>60</v>
      </c>
      <c r="H76" s="61" t="n">
        <v>45</v>
      </c>
      <c r="I76" s="61" t="n">
        <v>15</v>
      </c>
      <c r="J76" s="84" t="s">
        <v>182</v>
      </c>
      <c r="K76" s="63"/>
      <c r="L76" s="91"/>
      <c r="M76" s="92"/>
      <c r="N76" s="59" t="s">
        <v>183</v>
      </c>
      <c r="O76" s="97"/>
      <c r="P76" s="98" t="s">
        <v>184</v>
      </c>
      <c r="Q76" s="86" t="n">
        <v>300</v>
      </c>
      <c r="R76" s="61" t="n">
        <v>0</v>
      </c>
      <c r="S76" s="61" t="n">
        <v>300</v>
      </c>
      <c r="T76" s="99" t="s">
        <v>185</v>
      </c>
      <c r="U76" s="61"/>
      <c r="V76" s="48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customFormat="false" ht="15.75" hidden="false" customHeight="true" outlineLevel="0" collapsed="false">
      <c r="A77" s="2"/>
      <c r="B77" s="48"/>
      <c r="C77" s="92"/>
      <c r="D77" s="59" t="s">
        <v>186</v>
      </c>
      <c r="E77" s="93"/>
      <c r="F77" s="59" t="s">
        <v>187</v>
      </c>
      <c r="G77" s="61" t="n">
        <v>45</v>
      </c>
      <c r="H77" s="61" t="n">
        <v>30</v>
      </c>
      <c r="I77" s="61" t="n">
        <v>15</v>
      </c>
      <c r="J77" s="62" t="s">
        <v>65</v>
      </c>
      <c r="K77" s="63"/>
      <c r="L77" s="64"/>
      <c r="M77" s="92"/>
      <c r="N77" s="59" t="s">
        <v>188</v>
      </c>
      <c r="O77" s="86"/>
      <c r="P77" s="98" t="s">
        <v>189</v>
      </c>
      <c r="Q77" s="86" t="n">
        <v>30</v>
      </c>
      <c r="R77" s="61" t="n">
        <v>0</v>
      </c>
      <c r="S77" s="61" t="n">
        <v>30</v>
      </c>
      <c r="T77" s="61" t="s">
        <v>190</v>
      </c>
      <c r="U77" s="61"/>
      <c r="V77" s="48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customFormat="false" ht="15.75" hidden="false" customHeight="true" outlineLevel="0" collapsed="false">
      <c r="A78" s="2"/>
      <c r="B78" s="48"/>
      <c r="C78" s="92"/>
      <c r="D78" s="59"/>
      <c r="E78" s="83"/>
      <c r="F78" s="59"/>
      <c r="G78" s="61"/>
      <c r="H78" s="61"/>
      <c r="I78" s="61"/>
      <c r="J78" s="84"/>
      <c r="K78" s="63"/>
      <c r="L78" s="64"/>
      <c r="M78" s="92"/>
      <c r="N78" s="100"/>
      <c r="O78" s="86"/>
      <c r="P78" s="101"/>
      <c r="Q78" s="89"/>
      <c r="R78" s="89"/>
      <c r="S78" s="89"/>
      <c r="T78" s="90"/>
      <c r="U78" s="75"/>
      <c r="V78" s="48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customFormat="false" ht="15.75" hidden="false" customHeight="true" outlineLevel="0" collapsed="false">
      <c r="A79" s="2"/>
      <c r="B79" s="48"/>
      <c r="C79" s="92"/>
      <c r="D79" s="59" t="s">
        <v>190</v>
      </c>
      <c r="E79" s="97"/>
      <c r="F79" s="59" t="s">
        <v>191</v>
      </c>
      <c r="G79" s="61" t="n">
        <v>30</v>
      </c>
      <c r="H79" s="61" t="n">
        <v>0</v>
      </c>
      <c r="I79" s="61" t="n">
        <v>30</v>
      </c>
      <c r="J79" s="102" t="s">
        <v>192</v>
      </c>
      <c r="K79" s="63"/>
      <c r="L79" s="67"/>
      <c r="M79" s="92"/>
      <c r="N79" s="100"/>
      <c r="O79" s="103"/>
      <c r="P79" s="101"/>
      <c r="Q79" s="89"/>
      <c r="R79" s="89"/>
      <c r="S79" s="89"/>
      <c r="T79" s="90"/>
      <c r="U79" s="75"/>
      <c r="V79" s="48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customFormat="false" ht="15.75" hidden="false" customHeight="true" outlineLevel="0" collapsed="false">
      <c r="A80" s="2"/>
      <c r="B80" s="48"/>
      <c r="C80" s="92"/>
      <c r="D80" s="59"/>
      <c r="E80" s="93"/>
      <c r="F80" s="59" t="s">
        <v>154</v>
      </c>
      <c r="G80" s="61" t="n">
        <v>120</v>
      </c>
      <c r="H80" s="61"/>
      <c r="I80" s="61"/>
      <c r="J80" s="62"/>
      <c r="K80" s="63"/>
      <c r="L80" s="64"/>
      <c r="M80" s="73"/>
      <c r="N80" s="100"/>
      <c r="O80" s="103"/>
      <c r="P80" s="101"/>
      <c r="Q80" s="89"/>
      <c r="R80" s="89"/>
      <c r="S80" s="89"/>
      <c r="T80" s="90"/>
      <c r="U80" s="75"/>
      <c r="V80" s="48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customFormat="false" ht="15.75" hidden="false" customHeight="true" outlineLevel="0" collapsed="false">
      <c r="A81" s="2"/>
      <c r="B81" s="48"/>
      <c r="C81" s="73"/>
      <c r="D81" s="71"/>
      <c r="E81" s="104"/>
      <c r="F81" s="88"/>
      <c r="G81" s="89"/>
      <c r="H81" s="89"/>
      <c r="I81" s="89"/>
      <c r="J81" s="90"/>
      <c r="K81" s="75"/>
      <c r="L81" s="64"/>
      <c r="M81" s="73"/>
      <c r="N81" s="71"/>
      <c r="O81" s="104"/>
      <c r="P81" s="88"/>
      <c r="Q81" s="89"/>
      <c r="R81" s="89"/>
      <c r="S81" s="89"/>
      <c r="T81" s="90"/>
      <c r="U81" s="75"/>
      <c r="V81" s="48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customFormat="false" ht="15.75" hidden="false" customHeight="true" outlineLevel="0" collapsed="false">
      <c r="A82" s="2"/>
      <c r="B82" s="48"/>
      <c r="C82" s="73"/>
      <c r="D82" s="71"/>
      <c r="E82" s="104"/>
      <c r="F82" s="88"/>
      <c r="G82" s="89"/>
      <c r="H82" s="89"/>
      <c r="I82" s="89"/>
      <c r="J82" s="90"/>
      <c r="K82" s="75"/>
      <c r="L82" s="64"/>
      <c r="M82" s="73"/>
      <c r="N82" s="71"/>
      <c r="O82" s="104"/>
      <c r="P82" s="88"/>
      <c r="Q82" s="89"/>
      <c r="R82" s="89"/>
      <c r="S82" s="89"/>
      <c r="T82" s="90"/>
      <c r="U82" s="75"/>
      <c r="V82" s="48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customFormat="false" ht="15.75" hidden="false" customHeight="true" outlineLevel="0" collapsed="false">
      <c r="A83" s="2"/>
      <c r="B83" s="48"/>
      <c r="C83" s="73"/>
      <c r="D83" s="71"/>
      <c r="E83" s="104"/>
      <c r="F83" s="88"/>
      <c r="G83" s="89"/>
      <c r="H83" s="89"/>
      <c r="I83" s="89"/>
      <c r="J83" s="90"/>
      <c r="K83" s="75"/>
      <c r="L83" s="64"/>
      <c r="M83" s="73"/>
      <c r="N83" s="71"/>
      <c r="O83" s="104"/>
      <c r="P83" s="88"/>
      <c r="Q83" s="89"/>
      <c r="R83" s="89"/>
      <c r="S83" s="89"/>
      <c r="T83" s="90"/>
      <c r="U83" s="75"/>
      <c r="V83" s="48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  <row r="84" customFormat="false" ht="15.75" hidden="false" customHeight="true" outlineLevel="0" collapsed="false">
      <c r="A84" s="2"/>
      <c r="B84" s="48"/>
      <c r="C84" s="73"/>
      <c r="D84" s="71"/>
      <c r="E84" s="104"/>
      <c r="F84" s="88"/>
      <c r="G84" s="89"/>
      <c r="H84" s="89"/>
      <c r="I84" s="89"/>
      <c r="J84" s="90"/>
      <c r="K84" s="75"/>
      <c r="L84" s="64"/>
      <c r="M84" s="73"/>
      <c r="N84" s="71"/>
      <c r="O84" s="104"/>
      <c r="P84" s="88"/>
      <c r="Q84" s="89"/>
      <c r="R84" s="89"/>
      <c r="S84" s="89"/>
      <c r="T84" s="90"/>
      <c r="U84" s="75"/>
      <c r="V84" s="48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</row>
    <row r="85" customFormat="false" ht="15.75" hidden="false" customHeight="true" outlineLevel="0" collapsed="false">
      <c r="A85" s="2"/>
      <c r="B85" s="48"/>
      <c r="C85" s="76" t="s">
        <v>90</v>
      </c>
      <c r="D85" s="76"/>
      <c r="E85" s="76"/>
      <c r="F85" s="76"/>
      <c r="G85" s="77" t="n">
        <f aca="false">SUM(G76:G84)</f>
        <v>255</v>
      </c>
      <c r="H85" s="77" t="n">
        <f aca="false">SUM(H76:H84)</f>
        <v>75</v>
      </c>
      <c r="I85" s="77" t="n">
        <f aca="false">SUM(I76:I84)</f>
        <v>60</v>
      </c>
      <c r="J85" s="78" t="n">
        <f aca="false">SUMIF(C76:C84,"OK",G76:G84)</f>
        <v>0</v>
      </c>
      <c r="K85" s="79" t="n">
        <f aca="false">SUMIF(C76:C84,"M",G76:G84)</f>
        <v>0</v>
      </c>
      <c r="L85" s="64"/>
      <c r="M85" s="76" t="s">
        <v>90</v>
      </c>
      <c r="N85" s="76"/>
      <c r="O85" s="76"/>
      <c r="P85" s="76"/>
      <c r="Q85" s="77" t="n">
        <f aca="false">SUM(Q76:Q84)</f>
        <v>330</v>
      </c>
      <c r="R85" s="77" t="n">
        <f aca="false">SUM(R76:R84)</f>
        <v>0</v>
      </c>
      <c r="S85" s="77" t="n">
        <f aca="false">SUM(S76:S84)</f>
        <v>330</v>
      </c>
      <c r="T85" s="78" t="n">
        <f aca="false">SUMIF(M76:M84,"OK",Q76:Q84)</f>
        <v>0</v>
      </c>
      <c r="U85" s="79" t="n">
        <f aca="false">SUMIF(M76:M84,"M",Q76:Q84)</f>
        <v>0</v>
      </c>
      <c r="V85" s="48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</row>
    <row r="86" customFormat="false" ht="15.75" hidden="false" customHeight="true" outlineLevel="0" collapsed="false">
      <c r="A86" s="2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</row>
    <row r="87" customFormat="false" ht="15.75" hidden="false" customHeight="true" outlineLevel="0" collapsed="false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</row>
    <row r="88" customFormat="false" ht="15.75" hidden="false" customHeight="tru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</row>
    <row r="89" customFormat="false" ht="15.75" hidden="true" customHeight="true" outlineLevel="0" collapsed="false">
      <c r="A89" s="2"/>
      <c r="B89" s="2"/>
      <c r="C89" s="2"/>
      <c r="D89" s="2"/>
      <c r="E89" s="2"/>
      <c r="F89" s="105" t="s">
        <v>193</v>
      </c>
      <c r="G89" s="105"/>
      <c r="H89" s="105"/>
      <c r="I89" s="10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</row>
    <row r="90" customFormat="false" ht="15.75" hidden="true" customHeight="true" outlineLevel="0" collapsed="false">
      <c r="A90" s="2"/>
      <c r="B90" s="2"/>
      <c r="C90" s="2"/>
      <c r="D90" s="2"/>
      <c r="E90" s="2"/>
      <c r="F90" s="106" t="s">
        <v>194</v>
      </c>
      <c r="G90" s="106" t="s">
        <v>195</v>
      </c>
      <c r="H90" s="106" t="s">
        <v>196</v>
      </c>
      <c r="I90" s="106" t="s">
        <v>57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</row>
    <row r="91" customFormat="false" ht="15.75" hidden="true" customHeight="true" outlineLevel="0" collapsed="false">
      <c r="A91" s="2"/>
      <c r="B91" s="2"/>
      <c r="C91" s="2"/>
      <c r="D91" s="2"/>
      <c r="E91" s="2"/>
      <c r="F91" s="71" t="s">
        <v>92</v>
      </c>
      <c r="G91" s="107" t="n">
        <f aca="false">IF(C25="ok","10","0"+IF(C25="M",2,0))</f>
        <v>0</v>
      </c>
      <c r="H91" s="107" t="n">
        <f aca="false">IF(C26="ok","10","0"+IF(C26="M",2,0))</f>
        <v>0</v>
      </c>
      <c r="I91" s="17" t="n">
        <f aca="false">G91+H91</f>
        <v>0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</row>
    <row r="92" customFormat="false" ht="15.75" hidden="true" customHeight="true" outlineLevel="0" collapsed="false">
      <c r="A92" s="2"/>
      <c r="B92" s="2"/>
      <c r="C92" s="2"/>
      <c r="D92" s="2"/>
      <c r="E92" s="2"/>
      <c r="F92" s="71" t="s">
        <v>97</v>
      </c>
      <c r="G92" s="17" t="n">
        <f aca="false">IF(M26="ok","10","0"+IF(M26="M",2,0))</f>
        <v>0</v>
      </c>
      <c r="H92" s="17" t="n">
        <f aca="false">IF(M27="ok","10","0"+IF(M27="M",2,0))</f>
        <v>0</v>
      </c>
      <c r="I92" s="17" t="n">
        <f aca="false">G92+H92</f>
        <v>0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</row>
    <row r="93" customFormat="false" ht="15.75" hidden="true" customHeight="true" outlineLevel="0" collapsed="false">
      <c r="A93" s="2"/>
      <c r="B93" s="2"/>
      <c r="C93" s="2"/>
      <c r="D93" s="2"/>
      <c r="E93" s="2"/>
      <c r="F93" s="71" t="s">
        <v>110</v>
      </c>
      <c r="G93" s="17" t="n">
        <f aca="false">IF(M27="ok","10","0"+IF(M27="M",2,0))</f>
        <v>0</v>
      </c>
      <c r="H93" s="17" t="n">
        <f aca="false">IF(M28="ok","10","0"+IF(M28="M",2,0))</f>
        <v>0</v>
      </c>
      <c r="I93" s="17" t="n">
        <f aca="false">G93+H93</f>
        <v>0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customFormat="false" ht="15.75" hidden="true" customHeight="true" outlineLevel="0" collapsed="false">
      <c r="A94" s="2"/>
      <c r="B94" s="2"/>
      <c r="C94" s="2"/>
      <c r="D94" s="2"/>
      <c r="E94" s="2"/>
      <c r="F94" s="71" t="s">
        <v>119</v>
      </c>
      <c r="G94" s="17" t="n">
        <f aca="false">IF(M28="ok","10","0"+IF(M28="M",2,0))</f>
        <v>0</v>
      </c>
      <c r="H94" s="17" t="n">
        <f aca="false">IF(C38="ok","10","0"+IF(C38="M",2,0))</f>
        <v>0</v>
      </c>
      <c r="I94" s="17" t="n">
        <f aca="false">G94+H94</f>
        <v>0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</row>
    <row r="95" customFormat="false" ht="15.75" hidden="true" customHeight="true" outlineLevel="0" collapsed="false">
      <c r="A95" s="2"/>
      <c r="B95" s="2"/>
      <c r="C95" s="2"/>
      <c r="D95" s="2"/>
      <c r="E95" s="2"/>
      <c r="F95" s="71" t="s">
        <v>135</v>
      </c>
      <c r="G95" s="107" t="n">
        <f aca="false">IF(M27="ok","10","0"+IF(M27="M",2,0))</f>
        <v>0</v>
      </c>
      <c r="H95" s="107" t="n">
        <f aca="false">IF(C37="ok","10","0"+IF(C37="M",2,0))</f>
        <v>0</v>
      </c>
      <c r="I95" s="17" t="n">
        <f aca="false">G95+H95</f>
        <v>0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</row>
    <row r="96" customFormat="false" ht="15.75" hidden="true" customHeight="true" outlineLevel="0" collapsed="false">
      <c r="A96" s="2"/>
      <c r="B96" s="2"/>
      <c r="C96" s="2"/>
      <c r="D96" s="2"/>
      <c r="E96" s="2"/>
      <c r="F96" s="71" t="s">
        <v>139</v>
      </c>
      <c r="G96" s="17" t="n">
        <f aca="false">IF(M41="ok","10","0"+IF(M41="M",2,0))</f>
        <v>0</v>
      </c>
      <c r="H96" s="17" t="n">
        <f aca="false">IF(M30="ok","10","0"+IF(M30="M",2,0))</f>
        <v>0</v>
      </c>
      <c r="I96" s="17" t="n">
        <f aca="false">G96+H96</f>
        <v>0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</row>
    <row r="97" customFormat="false" ht="15.75" hidden="true" customHeight="true" outlineLevel="0" collapsed="false">
      <c r="A97" s="2"/>
      <c r="B97" s="2"/>
      <c r="C97" s="2"/>
      <c r="D97" s="2"/>
      <c r="E97" s="2"/>
      <c r="F97" s="71" t="s">
        <v>144</v>
      </c>
      <c r="G97" s="17" t="n">
        <f aca="false">IF(C41="ok","10","0"+IF(C41="M",2,0))</f>
        <v>0</v>
      </c>
      <c r="H97" s="17" t="n">
        <f aca="false">IF(M43="ok","10","0"+IF(M43="M",2,0))</f>
        <v>0</v>
      </c>
      <c r="I97" s="17" t="n">
        <f aca="false">G97+H97</f>
        <v>0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</row>
    <row r="98" customFormat="false" ht="15.75" hidden="true" customHeight="true" outlineLevel="0" collapsed="false">
      <c r="A98" s="2"/>
      <c r="B98" s="2"/>
      <c r="C98" s="2"/>
      <c r="D98" s="2"/>
      <c r="E98" s="2"/>
      <c r="F98" s="71" t="s">
        <v>132</v>
      </c>
      <c r="G98" s="17" t="n">
        <f aca="false">IF(M38="ok","10","0"+IF(M38="M",2,0))</f>
        <v>0</v>
      </c>
      <c r="H98" s="17" t="n">
        <f aca="false">IF(M30="ok","10","0"+IF(M30="M",2,0))</f>
        <v>0</v>
      </c>
      <c r="I98" s="17" t="n">
        <f aca="false">G98+H98</f>
        <v>0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</row>
    <row r="99" customFormat="false" ht="15.75" hidden="true" customHeight="true" outlineLevel="0" collapsed="false">
      <c r="A99" s="2"/>
      <c r="B99" s="2"/>
      <c r="C99" s="2"/>
      <c r="D99" s="2"/>
      <c r="E99" s="2"/>
      <c r="F99" s="71" t="s">
        <v>174</v>
      </c>
      <c r="G99" s="17" t="n">
        <f aca="false">IF(M50="ok","10","0"+IF(M50="M",2,0))</f>
        <v>0</v>
      </c>
      <c r="H99" s="17" t="n">
        <f aca="false">IF(M51="ok","10","0"+IF(M51="M",2,0))</f>
        <v>0</v>
      </c>
      <c r="I99" s="17" t="n">
        <f aca="false">G99+H99</f>
        <v>0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</row>
    <row r="100" customFormat="false" ht="15" hidden="true" customHeight="true" outlineLevel="0" collapsed="false">
      <c r="A100" s="2"/>
      <c r="B100" s="2"/>
      <c r="C100" s="2"/>
      <c r="D100" s="2"/>
      <c r="E100" s="2"/>
      <c r="F100" s="71" t="s">
        <v>172</v>
      </c>
      <c r="G100" s="107" t="n">
        <f aca="false">IF(M27="ok","10","0"+IF(M27="M",2,0))</f>
        <v>0</v>
      </c>
      <c r="H100" s="17" t="n">
        <f aca="false">IF(M28="ok","10","0"+IF(M28="M",2,0))</f>
        <v>0</v>
      </c>
      <c r="I100" s="17" t="n">
        <f aca="false">G100+H100</f>
        <v>0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customFormat="false" ht="15" hidden="true" customHeight="true" outlineLevel="0" collapsed="false">
      <c r="A101" s="2"/>
      <c r="B101" s="2"/>
      <c r="C101" s="2"/>
      <c r="D101" s="2"/>
      <c r="E101" s="2"/>
      <c r="F101" s="71" t="s">
        <v>181</v>
      </c>
      <c r="G101" s="107" t="n">
        <f aca="false">IF(M39="ok","10","0"+IF(M39="M",2,0))</f>
        <v>0</v>
      </c>
      <c r="H101" s="17" t="n">
        <f aca="false">IF(M55="ok","10","0"+IF(M55="M",2,0))</f>
        <v>0</v>
      </c>
      <c r="I101" s="17" t="n">
        <f aca="false">G101+H101</f>
        <v>0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customFormat="false" ht="15" hidden="true" customHeight="true" outlineLevel="0" collapsed="false">
      <c r="A102" s="2"/>
      <c r="B102" s="2"/>
      <c r="C102" s="2"/>
      <c r="D102" s="2"/>
      <c r="E102" s="2"/>
      <c r="F102" s="71" t="s">
        <v>178</v>
      </c>
      <c r="G102" s="107" t="n">
        <f aca="false">IF(C42="ok","10","0"+IF(C42="M",2,0))</f>
        <v>0</v>
      </c>
      <c r="H102" s="17" t="n">
        <f aca="false">IF(M55="ok","10","0"+IF(M55="M",2,0))</f>
        <v>0</v>
      </c>
      <c r="I102" s="17" t="n">
        <f aca="false">G102+H102</f>
        <v>0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customFormat="false" ht="15.75" hidden="false" customHeight="tru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customFormat="false" ht="15.75" hidden="false" customHeight="tru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customFormat="false" ht="15.75" hidden="false" customHeight="tru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customFormat="false" ht="15.75" hidden="false" customHeight="tru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customFormat="false" ht="15.75" hidden="false" customHeight="true" outlineLevel="0" collapsed="false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customFormat="false" ht="15.75" hidden="false" customHeight="true" outlineLevel="0" collapsed="false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customFormat="false" ht="15.75" hidden="false" customHeight="true" outlineLevel="0" collapsed="false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customFormat="false" ht="105" hidden="false" customHeight="true" outlineLevel="0" collapsed="false">
      <c r="A110" s="1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customFormat="false" ht="15.75" hidden="false" customHeight="true" outlineLevel="0" collapsed="false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customFormat="false" ht="15.75" hidden="false" customHeight="tru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customFormat="false" ht="15.75" hidden="false" customHeight="true" outlineLevel="0" collapsed="false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customFormat="false" ht="15.75" hidden="false" customHeight="tru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customFormat="false" ht="15.75" hidden="false" customHeight="tru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customFormat="false" ht="15.75" hidden="false" customHeight="tru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customFormat="false" ht="15.75" hidden="false" customHeight="true" outlineLevel="0" collapsed="false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customFormat="false" ht="15.75" hidden="false" customHeight="tru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customFormat="false" ht="15.75" hidden="false" customHeight="true" outlineLevel="0" collapsed="false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customFormat="false" ht="15.75" hidden="false" customHeight="true" outlineLevel="0" collapsed="false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customFormat="false" ht="15.75" hidden="false" customHeight="true" outlineLevel="0" collapsed="false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customFormat="false" ht="15.75" hidden="false" customHeight="true" outlineLevel="0" collapsed="false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customFormat="false" ht="15.75" hidden="false" customHeight="true" outlineLevel="0" collapsed="false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customFormat="false" ht="15.75" hidden="false" customHeight="true" outlineLevel="0" collapsed="false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customFormat="false" ht="15.75" hidden="false" customHeight="true" outlineLevel="0" collapsed="false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customFormat="false" ht="15.75" hidden="false" customHeight="true" outlineLevel="0" collapsed="false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customFormat="false" ht="15.75" hidden="false" customHeight="true" outlineLevel="0" collapsed="false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customFormat="false" ht="15.75" hidden="false" customHeight="tru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customFormat="false" ht="15.75" hidden="false" customHeight="true" outlineLevel="0" collapsed="false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customFormat="false" ht="15.7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customFormat="false" ht="15.75" hidden="false" customHeight="true" outlineLevel="0" collapsed="false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customFormat="false" ht="15.75" hidden="false" customHeight="true" outlineLevel="0" collapsed="false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customFormat="false" ht="15.75" hidden="false" customHeight="true" outlineLevel="0" collapsed="false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customFormat="false" ht="15.75" hidden="false" customHeight="true" outlineLevel="0" collapsed="false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customFormat="false" ht="15.75" hidden="false" customHeight="true" outlineLevel="0" collapsed="false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customFormat="false" ht="15.75" hidden="false" customHeight="true" outlineLevel="0" collapsed="false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customFormat="false" ht="15.75" hidden="false" customHeight="true" outlineLevel="0" collapsed="false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customFormat="false" ht="15.75" hidden="false" customHeight="true" outlineLevel="0" collapsed="false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customFormat="false" ht="15.75" hidden="false" customHeight="true" outlineLevel="0" collapsed="false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customFormat="false" ht="15.75" hidden="false" customHeight="true" outlineLevel="0" collapsed="false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customFormat="false" ht="15.75" hidden="false" customHeight="true" outlineLevel="0" collapsed="false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customFormat="false" ht="15.75" hidden="false" customHeight="true" outlineLevel="0" collapsed="false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customFormat="false" ht="15.75" hidden="false" customHeight="true" outlineLevel="0" collapsed="false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customFormat="false" ht="15.75" hidden="false" customHeight="tru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customFormat="false" ht="15.75" hidden="false" customHeight="true" outlineLevel="0" collapsed="false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customFormat="false" ht="15.75" hidden="false" customHeight="tru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customFormat="false" ht="15.75" hidden="false" customHeight="true" outlineLevel="0" collapsed="false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customFormat="false" ht="15.75" hidden="false" customHeight="tru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customFormat="false" ht="15.75" hidden="false" customHeight="true" outlineLevel="0" collapsed="false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customFormat="false" ht="15.75" hidden="false" customHeight="true" outlineLevel="0" collapsed="false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customFormat="false" ht="15.75" hidden="false" customHeight="true" outlineLevel="0" collapsed="false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customFormat="false" ht="15.75" hidden="false" customHeight="true" outlineLevel="0" collapsed="false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customFormat="false" ht="15.75" hidden="false" customHeight="true" outlineLevel="0" collapsed="false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customFormat="false" ht="15.75" hidden="false" customHeight="true" outlineLevel="0" collapsed="false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customFormat="false" ht="15.75" hidden="false" customHeight="true" outlineLevel="0" collapsed="false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customFormat="false" ht="15.75" hidden="false" customHeight="true" outlineLevel="0" collapsed="false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customFormat="false" ht="15.75" hidden="false" customHeight="true" outlineLevel="0" collapsed="false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customFormat="false" ht="15.75" hidden="false" customHeight="true" outlineLevel="0" collapsed="false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customFormat="false" ht="15.75" hidden="false" customHeight="true" outlineLevel="0" collapsed="false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customFormat="false" ht="15.75" hidden="false" customHeight="true" outlineLevel="0" collapsed="false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customFormat="false" ht="15.75" hidden="false" customHeight="true" outlineLevel="0" collapsed="false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customFormat="false" ht="15.75" hidden="false" customHeight="true" outlineLevel="0" collapsed="false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customFormat="false" ht="15.75" hidden="false" customHeight="true" outlineLevel="0" collapsed="false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customFormat="false" ht="15.75" hidden="false" customHeight="true" outlineLevel="0" collapsed="false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customFormat="false" ht="15.75" hidden="false" customHeight="true" outlineLevel="0" collapsed="false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customFormat="false" ht="15.75" hidden="false" customHeight="true" outlineLevel="0" collapsed="false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customFormat="false" ht="15.75" hidden="false" customHeight="true" outlineLevel="0" collapsed="false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customFormat="false" ht="15.75" hidden="false" customHeight="true" outlineLevel="0" collapsed="false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customFormat="false" ht="15.75" hidden="false" customHeight="true" outlineLevel="0" collapsed="false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customFormat="false" ht="15.75" hidden="false" customHeight="true" outlineLevel="0" collapsed="false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customFormat="false" ht="15.75" hidden="false" customHeight="true" outlineLevel="0" collapsed="false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customFormat="false" ht="15.75" hidden="false" customHeight="true" outlineLevel="0" collapsed="false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customFormat="false" ht="15.75" hidden="false" customHeight="true" outlineLevel="0" collapsed="false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customFormat="false" ht="15.75" hidden="false" customHeight="true" outlineLevel="0" collapsed="false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customFormat="false" ht="15.75" hidden="false" customHeight="true" outlineLevel="0" collapsed="false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customFormat="false" ht="15.75" hidden="false" customHeight="tru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customFormat="false" ht="15.75" hidden="false" customHeight="true" outlineLevel="0" collapsed="false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customFormat="false" ht="15.75" hidden="false" customHeight="true" outlineLevel="0" collapsed="false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customFormat="false" ht="15.75" hidden="false" customHeight="true" outlineLevel="0" collapsed="false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customFormat="false" ht="15.75" hidden="false" customHeight="true" outlineLevel="0" collapsed="false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customFormat="false" ht="15.75" hidden="false" customHeight="true" outlineLevel="0" collapsed="false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customFormat="false" ht="15.75" hidden="false" customHeight="true" outlineLevel="0" collapsed="false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customFormat="false" ht="15.75" hidden="false" customHeight="true" outlineLevel="0" collapsed="false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customFormat="false" ht="15.75" hidden="false" customHeight="true" outlineLevel="0" collapsed="false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customFormat="false" ht="15.75" hidden="false" customHeight="true" outlineLevel="0" collapsed="false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customFormat="false" ht="15.75" hidden="false" customHeight="true" outlineLevel="0" collapsed="false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customFormat="false" ht="15.75" hidden="false" customHeight="true" outlineLevel="0" collapsed="false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customFormat="false" ht="15.75" hidden="false" customHeight="true" outlineLevel="0" collapsed="false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customFormat="false" ht="15.75" hidden="false" customHeight="true" outlineLevel="0" collapsed="false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customFormat="false" ht="15.75" hidden="false" customHeight="true" outlineLevel="0" collapsed="false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  <row r="191" customFormat="false" ht="15.75" hidden="false" customHeight="true" outlineLevel="0" collapsed="false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</row>
    <row r="192" customFormat="false" ht="15.75" hidden="false" customHeight="true" outlineLevel="0" collapsed="false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</row>
    <row r="193" customFormat="false" ht="15.75" hidden="false" customHeight="true" outlineLevel="0" collapsed="false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</row>
    <row r="194" customFormat="false" ht="15.75" hidden="false" customHeight="true" outlineLevel="0" collapsed="false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</row>
    <row r="195" customFormat="false" ht="15.75" hidden="false" customHeight="true" outlineLevel="0" collapsed="false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</row>
    <row r="196" customFormat="false" ht="15.75" hidden="false" customHeight="true" outlineLevel="0" collapsed="false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</row>
    <row r="197" customFormat="false" ht="15.75" hidden="false" customHeight="true" outlineLevel="0" collapsed="false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</row>
    <row r="198" customFormat="false" ht="15.75" hidden="false" customHeight="tru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</row>
    <row r="199" customFormat="false" ht="15.75" hidden="false" customHeight="true" outlineLevel="0" collapsed="false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</row>
    <row r="200" customFormat="false" ht="15.75" hidden="false" customHeight="true" outlineLevel="0" collapsed="false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</row>
    <row r="201" customFormat="false" ht="15.75" hidden="false" customHeight="true" outlineLevel="0" collapsed="false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</row>
    <row r="202" customFormat="false" ht="15.75" hidden="false" customHeight="true" outlineLevel="0" collapsed="false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</row>
    <row r="203" customFormat="false" ht="15.75" hidden="false" customHeight="true" outlineLevel="0" collapsed="false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</row>
    <row r="204" customFormat="false" ht="15.75" hidden="false" customHeight="true" outlineLevel="0" collapsed="false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</row>
    <row r="205" customFormat="false" ht="15.75" hidden="false" customHeight="true" outlineLevel="0" collapsed="false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</row>
    <row r="206" customFormat="false" ht="15.75" hidden="false" customHeight="true" outlineLevel="0" collapsed="false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</row>
    <row r="207" customFormat="false" ht="15.75" hidden="false" customHeight="true" outlineLevel="0" collapsed="false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</row>
    <row r="208" customFormat="false" ht="15.75" hidden="false" customHeight="true" outlineLevel="0" collapsed="false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</row>
    <row r="209" customFormat="false" ht="15.75" hidden="false" customHeight="true" outlineLevel="0" collapsed="false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</row>
    <row r="210" customFormat="false" ht="15.75" hidden="false" customHeight="true" outlineLevel="0" collapsed="false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</row>
    <row r="211" customFormat="false" ht="15.75" hidden="false" customHeight="true" outlineLevel="0" collapsed="false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</row>
    <row r="212" customFormat="false" ht="15.75" hidden="false" customHeight="true" outlineLevel="0" collapsed="false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</row>
    <row r="213" customFormat="false" ht="15.75" hidden="false" customHeight="true" outlineLevel="0" collapsed="false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</row>
    <row r="214" customFormat="false" ht="15.75" hidden="false" customHeight="true" outlineLevel="0" collapsed="false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</row>
    <row r="215" customFormat="false" ht="15.75" hidden="false" customHeight="true" outlineLevel="0" collapsed="false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</row>
    <row r="216" customFormat="false" ht="15.75" hidden="false" customHeight="true" outlineLevel="0" collapsed="false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</row>
    <row r="217" customFormat="false" ht="15.75" hidden="false" customHeight="true" outlineLevel="0" collapsed="false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</row>
    <row r="218" customFormat="false" ht="15.75" hidden="false" customHeight="true" outlineLevel="0" collapsed="false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</row>
    <row r="219" customFormat="false" ht="15.75" hidden="false" customHeight="true" outlineLevel="0" collapsed="false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</row>
    <row r="220" customFormat="false" ht="15.75" hidden="false" customHeight="true" outlineLevel="0" collapsed="false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</row>
    <row r="221" customFormat="false" ht="15.75" hidden="false" customHeight="true" outlineLevel="0" collapsed="false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</row>
    <row r="222" customFormat="false" ht="15.75" hidden="false" customHeight="tru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</row>
    <row r="223" customFormat="false" ht="15.75" hidden="false" customHeight="true" outlineLevel="0" collapsed="false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</row>
    <row r="224" customFormat="false" ht="15.75" hidden="false" customHeight="tru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</row>
    <row r="225" customFormat="false" ht="15.75" hidden="false" customHeight="tru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</row>
    <row r="226" customFormat="false" ht="15.75" hidden="false" customHeight="tru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</row>
    <row r="227" customFormat="false" ht="15.75" hidden="false" customHeight="tru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</row>
    <row r="228" customFormat="false" ht="15.75" hidden="false" customHeight="tru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</row>
    <row r="229" customFormat="false" ht="15.75" hidden="false" customHeight="tru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</row>
    <row r="230" customFormat="false" ht="15.75" hidden="false" customHeight="tru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</row>
    <row r="231" customFormat="false" ht="15.75" hidden="false" customHeight="tru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</row>
    <row r="232" customFormat="false" ht="15.75" hidden="false" customHeight="tru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</row>
    <row r="233" customFormat="false" ht="15.75" hidden="false" customHeight="tru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</row>
    <row r="234" customFormat="false" ht="15.75" hidden="false" customHeight="tru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</row>
    <row r="235" customFormat="false" ht="15.75" hidden="false" customHeight="true" outlineLevel="0" collapsed="false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</row>
    <row r="236" customFormat="false" ht="15.75" hidden="false" customHeight="true" outlineLevel="0" collapsed="false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</row>
    <row r="237" customFormat="false" ht="15.75" hidden="false" customHeight="true" outlineLevel="0" collapsed="false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</row>
    <row r="238" customFormat="false" ht="15.75" hidden="false" customHeight="true" outlineLevel="0" collapsed="false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</row>
    <row r="239" customFormat="false" ht="15.75" hidden="false" customHeight="true" outlineLevel="0" collapsed="false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</row>
    <row r="240" customFormat="false" ht="15.75" hidden="false" customHeight="true" outlineLevel="0" collapsed="false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</row>
    <row r="241" customFormat="false" ht="15.75" hidden="false" customHeight="true" outlineLevel="0" collapsed="false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</row>
    <row r="242" customFormat="false" ht="15.75" hidden="false" customHeight="true" outlineLevel="0" collapsed="false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</row>
    <row r="243" customFormat="false" ht="15.75" hidden="false" customHeight="true" outlineLevel="0" collapsed="false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</row>
    <row r="244" customFormat="false" ht="15.75" hidden="false" customHeight="true" outlineLevel="0" collapsed="false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</row>
    <row r="245" customFormat="false" ht="15.75" hidden="false" customHeight="true" outlineLevel="0" collapsed="false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</row>
    <row r="246" customFormat="false" ht="15.75" hidden="false" customHeight="true" outlineLevel="0" collapsed="false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</row>
    <row r="247" customFormat="false" ht="15.75" hidden="false" customHeight="true" outlineLevel="0" collapsed="false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</row>
    <row r="248" customFormat="false" ht="15.75" hidden="false" customHeight="true" outlineLevel="0" collapsed="false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</row>
    <row r="249" customFormat="false" ht="15.75" hidden="false" customHeight="true" outlineLevel="0" collapsed="false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</row>
    <row r="250" customFormat="false" ht="15.75" hidden="false" customHeight="true" outlineLevel="0" collapsed="false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</row>
    <row r="251" customFormat="false" ht="15.75" hidden="false" customHeight="true" outlineLevel="0" collapsed="false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</row>
    <row r="252" customFormat="false" ht="15.75" hidden="false" customHeight="true" outlineLevel="0" collapsed="false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</row>
    <row r="253" customFormat="false" ht="15.75" hidden="false" customHeight="true" outlineLevel="0" collapsed="false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</row>
    <row r="254" customFormat="false" ht="15.75" hidden="false" customHeight="true" outlineLevel="0" collapsed="false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</row>
    <row r="255" customFormat="false" ht="15.75" hidden="false" customHeight="true" outlineLevel="0" collapsed="false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</row>
    <row r="256" customFormat="false" ht="15.75" hidden="false" customHeight="true" outlineLevel="0" collapsed="false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</row>
    <row r="257" customFormat="false" ht="15.75" hidden="false" customHeight="true" outlineLevel="0" collapsed="false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</row>
    <row r="258" customFormat="false" ht="15.75" hidden="false" customHeight="true" outlineLevel="0" collapsed="false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</row>
    <row r="259" customFormat="false" ht="15.75" hidden="false" customHeight="true" outlineLevel="0" collapsed="false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</row>
    <row r="260" customFormat="false" ht="15.75" hidden="false" customHeight="true" outlineLevel="0" collapsed="false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</row>
    <row r="261" customFormat="false" ht="15.75" hidden="false" customHeight="true" outlineLevel="0" collapsed="false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</row>
    <row r="262" customFormat="false" ht="15.75" hidden="false" customHeight="true" outlineLevel="0" collapsed="false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</row>
    <row r="263" customFormat="false" ht="15.75" hidden="false" customHeight="true" outlineLevel="0" collapsed="false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</row>
    <row r="264" customFormat="false" ht="15.75" hidden="false" customHeight="true" outlineLevel="0" collapsed="false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</row>
    <row r="265" customFormat="false" ht="15.75" hidden="false" customHeight="true" outlineLevel="0" collapsed="false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</row>
    <row r="266" customFormat="false" ht="15.75" hidden="false" customHeight="true" outlineLevel="0" collapsed="false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</row>
    <row r="267" customFormat="false" ht="15.75" hidden="false" customHeight="true" outlineLevel="0" collapsed="false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</row>
    <row r="268" customFormat="false" ht="15.75" hidden="false" customHeight="true" outlineLevel="0" collapsed="false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</row>
    <row r="269" customFormat="false" ht="15.75" hidden="false" customHeight="true" outlineLevel="0" collapsed="false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</row>
    <row r="270" customFormat="false" ht="15.75" hidden="false" customHeight="true" outlineLevel="0" collapsed="false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</row>
    <row r="271" customFormat="false" ht="15.75" hidden="false" customHeight="true" outlineLevel="0" collapsed="false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</row>
    <row r="272" customFormat="false" ht="15.75" hidden="false" customHeight="true" outlineLevel="0" collapsed="false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</row>
    <row r="273" customFormat="false" ht="15.75" hidden="false" customHeight="true" outlineLevel="0" collapsed="false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</row>
    <row r="274" customFormat="false" ht="15.75" hidden="false" customHeight="true" outlineLevel="0" collapsed="false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</row>
    <row r="275" customFormat="false" ht="15.75" hidden="false" customHeight="true" outlineLevel="0" collapsed="false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</row>
    <row r="276" customFormat="false" ht="15.75" hidden="false" customHeight="true" outlineLevel="0" collapsed="false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</row>
    <row r="277" customFormat="false" ht="15.75" hidden="false" customHeight="true" outlineLevel="0" collapsed="false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</row>
    <row r="278" customFormat="false" ht="15.75" hidden="false" customHeight="true" outlineLevel="0" collapsed="false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</row>
    <row r="279" customFormat="false" ht="15.75" hidden="false" customHeight="true" outlineLevel="0" collapsed="false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</row>
    <row r="280" customFormat="false" ht="15.75" hidden="false" customHeight="true" outlineLevel="0" collapsed="false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</row>
    <row r="281" customFormat="false" ht="15.75" hidden="false" customHeight="true" outlineLevel="0" collapsed="false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</row>
    <row r="282" customFormat="false" ht="15.75" hidden="false" customHeight="true" outlineLevel="0" collapsed="false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</row>
    <row r="283" customFormat="false" ht="15.75" hidden="false" customHeight="true" outlineLevel="0" collapsed="false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</row>
    <row r="284" customFormat="false" ht="15.75" hidden="false" customHeight="true" outlineLevel="0" collapsed="false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</row>
    <row r="285" customFormat="false" ht="15.75" hidden="false" customHeight="true" outlineLevel="0" collapsed="false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</row>
    <row r="286" customFormat="false" ht="15.75" hidden="false" customHeight="true" outlineLevel="0" collapsed="false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</row>
    <row r="287" customFormat="false" ht="15.75" hidden="false" customHeight="true" outlineLevel="0" collapsed="false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</row>
    <row r="288" customFormat="false" ht="15.75" hidden="false" customHeight="true" outlineLevel="0" collapsed="false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</row>
    <row r="289" customFormat="false" ht="15.75" hidden="false" customHeight="true" outlineLevel="0" collapsed="false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</row>
    <row r="290" customFormat="false" ht="15.75" hidden="false" customHeight="true" outlineLevel="0" collapsed="false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</row>
    <row r="291" customFormat="false" ht="15.75" hidden="false" customHeight="true" outlineLevel="0" collapsed="false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</row>
    <row r="292" customFormat="false" ht="15.75" hidden="false" customHeight="true" outlineLevel="0" collapsed="false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</row>
    <row r="293" customFormat="false" ht="15.75" hidden="false" customHeight="true" outlineLevel="0" collapsed="false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</row>
    <row r="294" customFormat="false" ht="15.75" hidden="false" customHeight="true" outlineLevel="0" collapsed="false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</row>
    <row r="295" customFormat="false" ht="15.75" hidden="false" customHeight="true" outlineLevel="0" collapsed="false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</row>
    <row r="296" customFormat="false" ht="15.75" hidden="false" customHeight="true" outlineLevel="0" collapsed="false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</row>
    <row r="297" customFormat="false" ht="15.75" hidden="false" customHeight="true" outlineLevel="0" collapsed="false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</row>
    <row r="298" customFormat="false" ht="15.75" hidden="false" customHeight="true" outlineLevel="0" collapsed="false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</row>
    <row r="299" customFormat="false" ht="15.75" hidden="false" customHeight="true" outlineLevel="0" collapsed="false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</row>
    <row r="300" customFormat="false" ht="15.75" hidden="false" customHeight="true" outlineLevel="0" collapsed="false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</row>
    <row r="301" customFormat="false" ht="15.75" hidden="false" customHeight="true" outlineLevel="0" collapsed="false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</row>
    <row r="302" customFormat="false" ht="15.75" hidden="false" customHeight="true" outlineLevel="0" collapsed="false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</row>
    <row r="303" customFormat="false" ht="15.75" hidden="false" customHeight="true" outlineLevel="0" collapsed="false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</row>
    <row r="304" customFormat="false" ht="15.75" hidden="false" customHeight="true" outlineLevel="0" collapsed="false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</row>
    <row r="305" customFormat="false" ht="15.75" hidden="false" customHeight="true" outlineLevel="0" collapsed="false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</row>
    <row r="306" customFormat="false" ht="15.75" hidden="false" customHeight="true" outlineLevel="0" collapsed="false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</row>
    <row r="307" customFormat="false" ht="15.75" hidden="false" customHeight="true" outlineLevel="0" collapsed="false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</row>
    <row r="308" customFormat="false" ht="15.75" hidden="false" customHeight="true" outlineLevel="0" collapsed="false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</row>
    <row r="309" customFormat="false" ht="15.75" hidden="false" customHeight="true" outlineLevel="0" collapsed="false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</row>
    <row r="310" customFormat="false" ht="15.75" hidden="false" customHeight="true" outlineLevel="0" collapsed="false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</row>
    <row r="311" customFormat="false" ht="15.75" hidden="false" customHeight="true" outlineLevel="0" collapsed="false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</row>
    <row r="312" customFormat="false" ht="15.75" hidden="false" customHeight="true" outlineLevel="0" collapsed="false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</row>
    <row r="313" customFormat="false" ht="15.75" hidden="false" customHeight="true" outlineLevel="0" collapsed="false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</row>
    <row r="314" customFormat="false" ht="15.75" hidden="false" customHeight="true" outlineLevel="0" collapsed="false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</row>
    <row r="315" customFormat="false" ht="15.75" hidden="false" customHeight="true" outlineLevel="0" collapsed="false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</row>
    <row r="316" customFormat="false" ht="15.75" hidden="false" customHeight="true" outlineLevel="0" collapsed="false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</row>
    <row r="317" customFormat="false" ht="15.75" hidden="false" customHeight="true" outlineLevel="0" collapsed="false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</row>
    <row r="318" customFormat="false" ht="15.75" hidden="false" customHeight="true" outlineLevel="0" collapsed="false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</row>
    <row r="319" customFormat="false" ht="15.75" hidden="false" customHeight="true" outlineLevel="0" collapsed="false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</row>
    <row r="320" customFormat="false" ht="15.75" hidden="false" customHeight="true" outlineLevel="0" collapsed="false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</row>
    <row r="321" customFormat="false" ht="15.75" hidden="false" customHeight="true" outlineLevel="0" collapsed="false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</row>
    <row r="322" customFormat="false" ht="15.75" hidden="false" customHeight="true" outlineLevel="0" collapsed="false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</row>
    <row r="323" customFormat="false" ht="15.75" hidden="false" customHeight="true" outlineLevel="0" collapsed="false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</row>
    <row r="324" customFormat="false" ht="15.75" hidden="false" customHeight="true" outlineLevel="0" collapsed="false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</row>
    <row r="325" customFormat="false" ht="15.75" hidden="false" customHeight="true" outlineLevel="0" collapsed="false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</row>
    <row r="326" customFormat="false" ht="15.75" hidden="false" customHeight="true" outlineLevel="0" collapsed="false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</row>
    <row r="327" customFormat="false" ht="15.75" hidden="false" customHeight="true" outlineLevel="0" collapsed="false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</row>
    <row r="328" customFormat="false" ht="15.75" hidden="false" customHeight="true" outlineLevel="0" collapsed="false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</row>
    <row r="329" customFormat="false" ht="15.75" hidden="false" customHeight="true" outlineLevel="0" collapsed="false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</row>
    <row r="330" customFormat="false" ht="15.75" hidden="false" customHeight="true" outlineLevel="0" collapsed="false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</row>
    <row r="331" customFormat="false" ht="15.75" hidden="false" customHeight="true" outlineLevel="0" collapsed="false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</row>
    <row r="332" customFormat="false" ht="15.75" hidden="false" customHeight="true" outlineLevel="0" collapsed="false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</row>
    <row r="333" customFormat="false" ht="15.75" hidden="false" customHeight="true" outlineLevel="0" collapsed="false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</row>
    <row r="334" customFormat="false" ht="15.75" hidden="false" customHeight="true" outlineLevel="0" collapsed="false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</row>
    <row r="335" customFormat="false" ht="15.75" hidden="false" customHeight="true" outlineLevel="0" collapsed="false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</row>
    <row r="336" customFormat="false" ht="15.75" hidden="false" customHeight="true" outlineLevel="0" collapsed="false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</row>
    <row r="337" customFormat="false" ht="15.75" hidden="false" customHeight="true" outlineLevel="0" collapsed="false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</row>
    <row r="338" customFormat="false" ht="15.75" hidden="false" customHeight="true" outlineLevel="0" collapsed="false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</row>
    <row r="339" customFormat="false" ht="15.75" hidden="false" customHeight="true" outlineLevel="0" collapsed="false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</row>
    <row r="340" customFormat="false" ht="15.75" hidden="false" customHeight="true" outlineLevel="0" collapsed="false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</row>
    <row r="341" customFormat="false" ht="15.75" hidden="false" customHeight="true" outlineLevel="0" collapsed="false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</row>
    <row r="342" customFormat="false" ht="15.75" hidden="false" customHeight="true" outlineLevel="0" collapsed="false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</row>
    <row r="343" customFormat="false" ht="15.75" hidden="false" customHeight="true" outlineLevel="0" collapsed="false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</row>
    <row r="344" customFormat="false" ht="15.75" hidden="false" customHeight="true" outlineLevel="0" collapsed="false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</row>
    <row r="345" customFormat="false" ht="15.75" hidden="false" customHeight="true" outlineLevel="0" collapsed="false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</row>
    <row r="346" customFormat="false" ht="15.75" hidden="false" customHeight="true" outlineLevel="0" collapsed="false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</row>
    <row r="347" customFormat="false" ht="15.75" hidden="false" customHeight="true" outlineLevel="0" collapsed="false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</row>
    <row r="348" customFormat="false" ht="15.75" hidden="false" customHeight="true" outlineLevel="0" collapsed="false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</row>
    <row r="349" customFormat="false" ht="15.75" hidden="false" customHeight="true" outlineLevel="0" collapsed="false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</row>
    <row r="350" customFormat="false" ht="15.75" hidden="false" customHeight="true" outlineLevel="0" collapsed="false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</row>
    <row r="351" customFormat="false" ht="15.75" hidden="false" customHeight="true" outlineLevel="0" collapsed="false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</row>
    <row r="352" customFormat="false" ht="15.75" hidden="false" customHeight="true" outlineLevel="0" collapsed="false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</row>
    <row r="353" customFormat="false" ht="15.75" hidden="false" customHeight="true" outlineLevel="0" collapsed="false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</row>
    <row r="354" customFormat="false" ht="15.75" hidden="false" customHeight="true" outlineLevel="0" collapsed="false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</row>
    <row r="355" customFormat="false" ht="15.75" hidden="false" customHeight="true" outlineLevel="0" collapsed="false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</row>
    <row r="356" customFormat="false" ht="15.75" hidden="false" customHeight="true" outlineLevel="0" collapsed="false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</row>
    <row r="357" customFormat="false" ht="15.75" hidden="false" customHeight="true" outlineLevel="0" collapsed="false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</row>
    <row r="358" customFormat="false" ht="15.75" hidden="false" customHeight="true" outlineLevel="0" collapsed="false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</row>
    <row r="359" customFormat="false" ht="15.75" hidden="false" customHeight="true" outlineLevel="0" collapsed="false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</row>
    <row r="360" customFormat="false" ht="15.75" hidden="false" customHeight="true" outlineLevel="0" collapsed="false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</row>
    <row r="361" customFormat="false" ht="15.75" hidden="false" customHeight="true" outlineLevel="0" collapsed="false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</row>
    <row r="362" customFormat="false" ht="15.75" hidden="false" customHeight="true" outlineLevel="0" collapsed="false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</row>
    <row r="363" customFormat="false" ht="15.75" hidden="false" customHeight="true" outlineLevel="0" collapsed="false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</row>
    <row r="364" customFormat="false" ht="15.75" hidden="false" customHeight="true" outlineLevel="0" collapsed="false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</row>
    <row r="365" customFormat="false" ht="15.75" hidden="false" customHeight="true" outlineLevel="0" collapsed="false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</row>
    <row r="366" customFormat="false" ht="15.75" hidden="false" customHeight="true" outlineLevel="0" collapsed="false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</row>
    <row r="367" customFormat="false" ht="15.75" hidden="false" customHeight="true" outlineLevel="0" collapsed="false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</row>
    <row r="368" customFormat="false" ht="15.75" hidden="false" customHeight="true" outlineLevel="0" collapsed="false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</row>
    <row r="369" customFormat="false" ht="15.75" hidden="false" customHeight="true" outlineLevel="0" collapsed="false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</row>
    <row r="370" customFormat="false" ht="15.75" hidden="false" customHeight="true" outlineLevel="0" collapsed="false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</row>
    <row r="371" customFormat="false" ht="15.75" hidden="false" customHeight="true" outlineLevel="0" collapsed="false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</row>
    <row r="372" customFormat="false" ht="15.75" hidden="false" customHeight="true" outlineLevel="0" collapsed="false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</row>
    <row r="373" customFormat="false" ht="15.75" hidden="false" customHeight="true" outlineLevel="0" collapsed="false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</row>
    <row r="374" customFormat="false" ht="15.75" hidden="false" customHeight="true" outlineLevel="0" collapsed="false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</row>
    <row r="375" customFormat="false" ht="15.75" hidden="false" customHeight="true" outlineLevel="0" collapsed="false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</row>
    <row r="376" customFormat="false" ht="15.75" hidden="false" customHeight="true" outlineLevel="0" collapsed="false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</row>
    <row r="377" customFormat="false" ht="15.75" hidden="false" customHeight="true" outlineLevel="0" collapsed="false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</row>
    <row r="378" customFormat="false" ht="15.75" hidden="false" customHeight="true" outlineLevel="0" collapsed="false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</row>
    <row r="379" customFormat="false" ht="15.75" hidden="false" customHeight="true" outlineLevel="0" collapsed="false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</row>
    <row r="380" customFormat="false" ht="15.75" hidden="false" customHeight="true" outlineLevel="0" collapsed="false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</row>
    <row r="381" customFormat="false" ht="15.75" hidden="false" customHeight="true" outlineLevel="0" collapsed="false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</row>
    <row r="382" customFormat="false" ht="15.75" hidden="false" customHeight="true" outlineLevel="0" collapsed="false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</row>
    <row r="383" customFormat="false" ht="15.75" hidden="false" customHeight="true" outlineLevel="0" collapsed="false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</row>
    <row r="384" customFormat="false" ht="15.75" hidden="false" customHeight="true" outlineLevel="0" collapsed="false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</row>
    <row r="385" customFormat="false" ht="15.75" hidden="false" customHeight="true" outlineLevel="0" collapsed="false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</row>
    <row r="386" customFormat="false" ht="15.75" hidden="false" customHeight="true" outlineLevel="0" collapsed="false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</row>
    <row r="387" customFormat="false" ht="15.75" hidden="false" customHeight="true" outlineLevel="0" collapsed="false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</row>
    <row r="388" customFormat="false" ht="15.75" hidden="false" customHeight="true" outlineLevel="0" collapsed="false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</row>
    <row r="389" customFormat="false" ht="15.75" hidden="false" customHeight="true" outlineLevel="0" collapsed="false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</row>
    <row r="390" customFormat="false" ht="15.75" hidden="false" customHeight="true" outlineLevel="0" collapsed="false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</row>
    <row r="391" customFormat="false" ht="15.75" hidden="false" customHeight="true" outlineLevel="0" collapsed="false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</row>
    <row r="392" customFormat="false" ht="15.75" hidden="false" customHeight="true" outlineLevel="0" collapsed="false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</row>
    <row r="393" customFormat="false" ht="15.75" hidden="false" customHeight="true" outlineLevel="0" collapsed="false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</row>
    <row r="394" customFormat="false" ht="15.75" hidden="false" customHeight="true" outlineLevel="0" collapsed="false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</row>
    <row r="395" customFormat="false" ht="15.75" hidden="false" customHeight="true" outlineLevel="0" collapsed="false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</row>
    <row r="396" customFormat="false" ht="15.75" hidden="false" customHeight="true" outlineLevel="0" collapsed="false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</row>
    <row r="397" customFormat="false" ht="15.75" hidden="false" customHeight="true" outlineLevel="0" collapsed="false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</row>
    <row r="398" customFormat="false" ht="15.75" hidden="false" customHeight="true" outlineLevel="0" collapsed="false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</row>
    <row r="399" customFormat="false" ht="15.75" hidden="false" customHeight="true" outlineLevel="0" collapsed="false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</row>
    <row r="400" customFormat="false" ht="15.75" hidden="false" customHeight="true" outlineLevel="0" collapsed="false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</row>
    <row r="401" customFormat="false" ht="15.75" hidden="false" customHeight="true" outlineLevel="0" collapsed="false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</row>
    <row r="402" customFormat="false" ht="15.75" hidden="false" customHeight="true" outlineLevel="0" collapsed="false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</row>
    <row r="403" customFormat="false" ht="15.75" hidden="false" customHeight="true" outlineLevel="0" collapsed="false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</row>
    <row r="404" customFormat="false" ht="15.75" hidden="false" customHeight="true" outlineLevel="0" collapsed="false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</row>
    <row r="405" customFormat="false" ht="15.75" hidden="false" customHeight="true" outlineLevel="0" collapsed="false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</row>
    <row r="406" customFormat="false" ht="15.75" hidden="false" customHeight="true" outlineLevel="0" collapsed="false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</row>
    <row r="407" customFormat="false" ht="15.75" hidden="false" customHeight="true" outlineLevel="0" collapsed="false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</row>
    <row r="408" customFormat="false" ht="15.75" hidden="false" customHeight="true" outlineLevel="0" collapsed="false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</row>
    <row r="409" customFormat="false" ht="15.75" hidden="false" customHeight="true" outlineLevel="0" collapsed="false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</row>
    <row r="410" customFormat="false" ht="15.75" hidden="false" customHeight="true" outlineLevel="0" collapsed="false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</row>
    <row r="411" customFormat="false" ht="15.75" hidden="false" customHeight="true" outlineLevel="0" collapsed="false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</row>
    <row r="412" customFormat="false" ht="15.75" hidden="false" customHeight="true" outlineLevel="0" collapsed="false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</row>
    <row r="413" customFormat="false" ht="15.75" hidden="false" customHeight="true" outlineLevel="0" collapsed="false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</row>
    <row r="414" customFormat="false" ht="15.75" hidden="false" customHeight="true" outlineLevel="0" collapsed="false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</row>
    <row r="415" customFormat="false" ht="15.75" hidden="false" customHeight="true" outlineLevel="0" collapsed="false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</row>
    <row r="416" customFormat="false" ht="15.75" hidden="false" customHeight="true" outlineLevel="0" collapsed="false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</row>
    <row r="417" customFormat="false" ht="15.75" hidden="false" customHeight="true" outlineLevel="0" collapsed="false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</row>
    <row r="418" customFormat="false" ht="15.75" hidden="false" customHeight="true" outlineLevel="0" collapsed="false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</row>
    <row r="419" customFormat="false" ht="15.75" hidden="false" customHeight="true" outlineLevel="0" collapsed="false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</row>
    <row r="420" customFormat="false" ht="15.75" hidden="false" customHeight="true" outlineLevel="0" collapsed="false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</row>
    <row r="421" customFormat="false" ht="15.75" hidden="false" customHeight="true" outlineLevel="0" collapsed="false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</row>
    <row r="422" customFormat="false" ht="15.75" hidden="false" customHeight="true" outlineLevel="0" collapsed="false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</row>
    <row r="423" customFormat="false" ht="15.75" hidden="false" customHeight="true" outlineLevel="0" collapsed="false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</row>
    <row r="424" customFormat="false" ht="15.75" hidden="false" customHeight="true" outlineLevel="0" collapsed="false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</row>
    <row r="425" customFormat="false" ht="15.75" hidden="false" customHeight="true" outlineLevel="0" collapsed="false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</row>
    <row r="426" customFormat="false" ht="15.75" hidden="false" customHeight="true" outlineLevel="0" collapsed="false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</row>
    <row r="427" customFormat="false" ht="15.75" hidden="false" customHeight="true" outlineLevel="0" collapsed="false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</row>
    <row r="428" customFormat="false" ht="15.75" hidden="false" customHeight="true" outlineLevel="0" collapsed="false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</row>
    <row r="429" customFormat="false" ht="15.75" hidden="false" customHeight="true" outlineLevel="0" collapsed="false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</row>
    <row r="430" customFormat="false" ht="15.75" hidden="false" customHeight="true" outlineLevel="0" collapsed="false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</row>
    <row r="431" customFormat="false" ht="15.75" hidden="false" customHeight="true" outlineLevel="0" collapsed="false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</row>
    <row r="432" customFormat="false" ht="15.75" hidden="false" customHeight="true" outlineLevel="0" collapsed="false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</row>
    <row r="433" customFormat="false" ht="15.75" hidden="false" customHeight="true" outlineLevel="0" collapsed="false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</row>
    <row r="434" customFormat="false" ht="15.75" hidden="false" customHeight="true" outlineLevel="0" collapsed="false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</row>
    <row r="435" customFormat="false" ht="15.75" hidden="false" customHeight="true" outlineLevel="0" collapsed="false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</row>
    <row r="436" customFormat="false" ht="15.75" hidden="false" customHeight="true" outlineLevel="0" collapsed="false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</row>
    <row r="437" customFormat="false" ht="15.75" hidden="false" customHeight="true" outlineLevel="0" collapsed="false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</row>
    <row r="438" customFormat="false" ht="15.75" hidden="false" customHeight="true" outlineLevel="0" collapsed="false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</row>
    <row r="439" customFormat="false" ht="15.75" hidden="false" customHeight="true" outlineLevel="0" collapsed="false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</row>
    <row r="440" customFormat="false" ht="15.75" hidden="false" customHeight="true" outlineLevel="0" collapsed="false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</row>
    <row r="441" customFormat="false" ht="15.75" hidden="false" customHeight="true" outlineLevel="0" collapsed="false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</row>
    <row r="442" customFormat="false" ht="15.75" hidden="false" customHeight="true" outlineLevel="0" collapsed="false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</row>
    <row r="443" customFormat="false" ht="15.75" hidden="false" customHeight="true" outlineLevel="0" collapsed="false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</row>
    <row r="444" customFormat="false" ht="15.75" hidden="false" customHeight="true" outlineLevel="0" collapsed="false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</row>
    <row r="445" customFormat="false" ht="15.75" hidden="false" customHeight="true" outlineLevel="0" collapsed="false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</row>
    <row r="446" customFormat="false" ht="15.75" hidden="false" customHeight="true" outlineLevel="0" collapsed="false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</row>
    <row r="447" customFormat="false" ht="15.75" hidden="false" customHeight="true" outlineLevel="0" collapsed="false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</row>
    <row r="448" customFormat="false" ht="15.75" hidden="false" customHeight="true" outlineLevel="0" collapsed="false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</row>
    <row r="449" customFormat="false" ht="15.75" hidden="false" customHeight="true" outlineLevel="0" collapsed="false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</row>
    <row r="450" customFormat="false" ht="15.75" hidden="false" customHeight="true" outlineLevel="0" collapsed="false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</row>
    <row r="451" customFormat="false" ht="15.75" hidden="false" customHeight="true" outlineLevel="0" collapsed="false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</row>
    <row r="452" customFormat="false" ht="15.75" hidden="false" customHeight="true" outlineLevel="0" collapsed="false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</row>
    <row r="453" customFormat="false" ht="15.75" hidden="false" customHeight="true" outlineLevel="0" collapsed="false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</row>
    <row r="454" customFormat="false" ht="15.75" hidden="false" customHeight="true" outlineLevel="0" collapsed="false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</row>
    <row r="455" customFormat="false" ht="15.75" hidden="false" customHeight="true" outlineLevel="0" collapsed="false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</row>
    <row r="456" customFormat="false" ht="15.75" hidden="false" customHeight="true" outlineLevel="0" collapsed="false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</row>
    <row r="457" customFormat="false" ht="15.75" hidden="false" customHeight="true" outlineLevel="0" collapsed="false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</row>
    <row r="458" customFormat="false" ht="15.75" hidden="false" customHeight="true" outlineLevel="0" collapsed="false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</row>
    <row r="459" customFormat="false" ht="15.75" hidden="false" customHeight="true" outlineLevel="0" collapsed="false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</row>
    <row r="460" customFormat="false" ht="15.75" hidden="false" customHeight="true" outlineLevel="0" collapsed="false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</row>
    <row r="461" customFormat="false" ht="15.75" hidden="false" customHeight="true" outlineLevel="0" collapsed="false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</row>
    <row r="462" customFormat="false" ht="15.75" hidden="false" customHeight="true" outlineLevel="0" collapsed="false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</row>
    <row r="463" customFormat="false" ht="15.75" hidden="false" customHeight="true" outlineLevel="0" collapsed="false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</row>
    <row r="464" customFormat="false" ht="15.75" hidden="false" customHeight="true" outlineLevel="0" collapsed="false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</row>
    <row r="465" customFormat="false" ht="15.75" hidden="false" customHeight="true" outlineLevel="0" collapsed="false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</row>
    <row r="466" customFormat="false" ht="15.75" hidden="false" customHeight="true" outlineLevel="0" collapsed="false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</row>
    <row r="467" customFormat="false" ht="15.75" hidden="false" customHeight="true" outlineLevel="0" collapsed="false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</row>
    <row r="468" customFormat="false" ht="15.75" hidden="false" customHeight="true" outlineLevel="0" collapsed="false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</row>
    <row r="469" customFormat="false" ht="15.75" hidden="false" customHeight="true" outlineLevel="0" collapsed="false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</row>
    <row r="470" customFormat="false" ht="15.75" hidden="false" customHeight="true" outlineLevel="0" collapsed="false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</row>
    <row r="471" customFormat="false" ht="15.75" hidden="false" customHeight="true" outlineLevel="0" collapsed="false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</row>
    <row r="472" customFormat="false" ht="15.75" hidden="false" customHeight="true" outlineLevel="0" collapsed="false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</row>
    <row r="473" customFormat="false" ht="15.75" hidden="false" customHeight="true" outlineLevel="0" collapsed="false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</row>
    <row r="474" customFormat="false" ht="15.75" hidden="false" customHeight="true" outlineLevel="0" collapsed="false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</row>
    <row r="475" customFormat="false" ht="15.75" hidden="false" customHeight="true" outlineLevel="0" collapsed="false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</row>
    <row r="476" customFormat="false" ht="15.75" hidden="false" customHeight="true" outlineLevel="0" collapsed="false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</row>
    <row r="477" customFormat="false" ht="15.75" hidden="false" customHeight="true" outlineLevel="0" collapsed="false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</row>
    <row r="478" customFormat="false" ht="15.75" hidden="false" customHeight="true" outlineLevel="0" collapsed="false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</row>
    <row r="479" customFormat="false" ht="15.75" hidden="false" customHeight="true" outlineLevel="0" collapsed="false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</row>
    <row r="480" customFormat="false" ht="15.75" hidden="false" customHeight="true" outlineLevel="0" collapsed="false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</row>
    <row r="481" customFormat="false" ht="15.75" hidden="false" customHeight="true" outlineLevel="0" collapsed="false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</row>
    <row r="482" customFormat="false" ht="15.75" hidden="false" customHeight="true" outlineLevel="0" collapsed="false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</row>
    <row r="483" customFormat="false" ht="15.75" hidden="false" customHeight="true" outlineLevel="0" collapsed="false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</row>
    <row r="484" customFormat="false" ht="15.75" hidden="false" customHeight="true" outlineLevel="0" collapsed="false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</row>
    <row r="485" customFormat="false" ht="15.75" hidden="false" customHeight="true" outlineLevel="0" collapsed="false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</row>
    <row r="486" customFormat="false" ht="15.75" hidden="false" customHeight="true" outlineLevel="0" collapsed="false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</row>
    <row r="487" customFormat="false" ht="15.75" hidden="false" customHeight="true" outlineLevel="0" collapsed="false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</row>
    <row r="488" customFormat="false" ht="15.75" hidden="false" customHeight="true" outlineLevel="0" collapsed="false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</row>
    <row r="489" customFormat="false" ht="15.75" hidden="false" customHeight="true" outlineLevel="0" collapsed="false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</row>
    <row r="490" customFormat="false" ht="15.75" hidden="false" customHeight="true" outlineLevel="0" collapsed="false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</row>
    <row r="491" customFormat="false" ht="15.75" hidden="false" customHeight="true" outlineLevel="0" collapsed="false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</row>
    <row r="492" customFormat="false" ht="15.75" hidden="false" customHeight="true" outlineLevel="0" collapsed="false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</row>
    <row r="493" customFormat="false" ht="15.75" hidden="false" customHeight="true" outlineLevel="0" collapsed="false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</row>
    <row r="494" customFormat="false" ht="15.75" hidden="false" customHeight="true" outlineLevel="0" collapsed="false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</row>
    <row r="495" customFormat="false" ht="15.75" hidden="false" customHeight="true" outlineLevel="0" collapsed="false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</row>
    <row r="496" customFormat="false" ht="15.75" hidden="false" customHeight="true" outlineLevel="0" collapsed="false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</row>
    <row r="497" customFormat="false" ht="15.75" hidden="false" customHeight="true" outlineLevel="0" collapsed="false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</row>
    <row r="498" customFormat="false" ht="15.75" hidden="false" customHeight="true" outlineLevel="0" collapsed="false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</row>
    <row r="499" customFormat="false" ht="15.75" hidden="false" customHeight="true" outlineLevel="0" collapsed="false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</row>
    <row r="500" customFormat="false" ht="15.75" hidden="false" customHeight="true" outlineLevel="0" collapsed="false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</row>
    <row r="501" customFormat="false" ht="15.75" hidden="false" customHeight="true" outlineLevel="0" collapsed="false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</row>
    <row r="502" customFormat="false" ht="15.75" hidden="false" customHeight="true" outlineLevel="0" collapsed="false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</row>
    <row r="503" customFormat="false" ht="15.75" hidden="false" customHeight="true" outlineLevel="0" collapsed="false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</row>
    <row r="504" customFormat="false" ht="15.75" hidden="false" customHeight="true" outlineLevel="0" collapsed="false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</row>
    <row r="505" customFormat="false" ht="15.75" hidden="false" customHeight="true" outlineLevel="0" collapsed="false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</row>
    <row r="506" customFormat="false" ht="15.75" hidden="false" customHeight="true" outlineLevel="0" collapsed="false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</row>
    <row r="507" customFormat="false" ht="15.75" hidden="false" customHeight="true" outlineLevel="0" collapsed="false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</row>
    <row r="508" customFormat="false" ht="15.75" hidden="false" customHeight="true" outlineLevel="0" collapsed="false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</row>
    <row r="509" customFormat="false" ht="15.75" hidden="false" customHeight="true" outlineLevel="0" collapsed="false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</row>
    <row r="510" customFormat="false" ht="15.75" hidden="false" customHeight="true" outlineLevel="0" collapsed="false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</row>
    <row r="511" customFormat="false" ht="15.75" hidden="false" customHeight="true" outlineLevel="0" collapsed="false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</row>
    <row r="512" customFormat="false" ht="15.75" hidden="false" customHeight="true" outlineLevel="0" collapsed="false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</row>
    <row r="513" customFormat="false" ht="15.75" hidden="false" customHeight="true" outlineLevel="0" collapsed="false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</row>
    <row r="514" customFormat="false" ht="15.75" hidden="false" customHeight="true" outlineLevel="0" collapsed="false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</row>
    <row r="515" customFormat="false" ht="15.75" hidden="false" customHeight="true" outlineLevel="0" collapsed="false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</row>
    <row r="516" customFormat="false" ht="15.75" hidden="false" customHeight="true" outlineLevel="0" collapsed="false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</row>
    <row r="517" customFormat="false" ht="15.75" hidden="false" customHeight="true" outlineLevel="0" collapsed="false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</row>
    <row r="518" customFormat="false" ht="15.75" hidden="false" customHeight="true" outlineLevel="0" collapsed="false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</row>
    <row r="519" customFormat="false" ht="15.75" hidden="false" customHeight="true" outlineLevel="0" collapsed="false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</row>
    <row r="520" customFormat="false" ht="15.75" hidden="false" customHeight="true" outlineLevel="0" collapsed="false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</row>
    <row r="521" customFormat="false" ht="15.75" hidden="false" customHeight="true" outlineLevel="0" collapsed="false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</row>
    <row r="522" customFormat="false" ht="15.75" hidden="false" customHeight="true" outlineLevel="0" collapsed="false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</row>
    <row r="523" customFormat="false" ht="15.75" hidden="false" customHeight="true" outlineLevel="0" collapsed="false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</row>
    <row r="524" customFormat="false" ht="15.75" hidden="false" customHeight="true" outlineLevel="0" collapsed="false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</row>
    <row r="525" customFormat="false" ht="15.75" hidden="false" customHeight="true" outlineLevel="0" collapsed="false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</row>
    <row r="526" customFormat="false" ht="15.75" hidden="false" customHeight="true" outlineLevel="0" collapsed="false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</row>
    <row r="527" customFormat="false" ht="15.75" hidden="false" customHeight="true" outlineLevel="0" collapsed="false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</row>
    <row r="528" customFormat="false" ht="15.75" hidden="false" customHeight="true" outlineLevel="0" collapsed="false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</row>
    <row r="529" customFormat="false" ht="15.75" hidden="false" customHeight="true" outlineLevel="0" collapsed="false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</row>
    <row r="530" customFormat="false" ht="15.75" hidden="false" customHeight="true" outlineLevel="0" collapsed="false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</row>
    <row r="531" customFormat="false" ht="15.75" hidden="false" customHeight="true" outlineLevel="0" collapsed="false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</row>
    <row r="532" customFormat="false" ht="15.75" hidden="false" customHeight="true" outlineLevel="0" collapsed="false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</row>
    <row r="533" customFormat="false" ht="15.75" hidden="false" customHeight="true" outlineLevel="0" collapsed="false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</row>
    <row r="534" customFormat="false" ht="15.75" hidden="false" customHeight="true" outlineLevel="0" collapsed="false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</row>
    <row r="535" customFormat="false" ht="15.75" hidden="false" customHeight="true" outlineLevel="0" collapsed="false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</row>
    <row r="536" customFormat="false" ht="15.75" hidden="false" customHeight="true" outlineLevel="0" collapsed="false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</row>
    <row r="537" customFormat="false" ht="15.75" hidden="false" customHeight="true" outlineLevel="0" collapsed="false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</row>
    <row r="538" customFormat="false" ht="15.75" hidden="false" customHeight="true" outlineLevel="0" collapsed="false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</row>
    <row r="539" customFormat="false" ht="15.75" hidden="false" customHeight="true" outlineLevel="0" collapsed="false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</row>
    <row r="540" customFormat="false" ht="15.75" hidden="false" customHeight="true" outlineLevel="0" collapsed="false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</row>
    <row r="541" customFormat="false" ht="15.75" hidden="false" customHeight="true" outlineLevel="0" collapsed="false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</row>
    <row r="542" customFormat="false" ht="15.75" hidden="false" customHeight="true" outlineLevel="0" collapsed="false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</row>
    <row r="543" customFormat="false" ht="15.75" hidden="false" customHeight="true" outlineLevel="0" collapsed="false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</row>
    <row r="544" customFormat="false" ht="15.75" hidden="false" customHeight="true" outlineLevel="0" collapsed="false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</row>
    <row r="545" customFormat="false" ht="15.75" hidden="false" customHeight="true" outlineLevel="0" collapsed="false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</row>
    <row r="546" customFormat="false" ht="15.75" hidden="false" customHeight="true" outlineLevel="0" collapsed="false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</row>
    <row r="547" customFormat="false" ht="15.75" hidden="false" customHeight="true" outlineLevel="0" collapsed="false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</row>
    <row r="548" customFormat="false" ht="15.75" hidden="false" customHeight="true" outlineLevel="0" collapsed="false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</row>
    <row r="549" customFormat="false" ht="15.75" hidden="false" customHeight="true" outlineLevel="0" collapsed="false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</row>
    <row r="550" customFormat="false" ht="15.75" hidden="false" customHeight="true" outlineLevel="0" collapsed="false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</row>
    <row r="551" customFormat="false" ht="15.75" hidden="false" customHeight="true" outlineLevel="0" collapsed="false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</row>
    <row r="552" customFormat="false" ht="15.75" hidden="false" customHeight="true" outlineLevel="0" collapsed="false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</row>
    <row r="553" customFormat="false" ht="15.75" hidden="false" customHeight="true" outlineLevel="0" collapsed="false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</row>
    <row r="554" customFormat="false" ht="15.75" hidden="false" customHeight="true" outlineLevel="0" collapsed="false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</row>
    <row r="555" customFormat="false" ht="15.75" hidden="false" customHeight="true" outlineLevel="0" collapsed="false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</row>
    <row r="556" customFormat="false" ht="15.75" hidden="false" customHeight="true" outlineLevel="0" collapsed="false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</row>
    <row r="557" customFormat="false" ht="15.75" hidden="false" customHeight="true" outlineLevel="0" collapsed="false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</row>
    <row r="558" customFormat="false" ht="15.75" hidden="false" customHeight="true" outlineLevel="0" collapsed="false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</row>
    <row r="559" customFormat="false" ht="15.75" hidden="false" customHeight="true" outlineLevel="0" collapsed="false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</row>
    <row r="560" customFormat="false" ht="15.75" hidden="false" customHeight="true" outlineLevel="0" collapsed="false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</row>
    <row r="561" customFormat="false" ht="15.75" hidden="false" customHeight="true" outlineLevel="0" collapsed="false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</row>
    <row r="562" customFormat="false" ht="15.75" hidden="false" customHeight="true" outlineLevel="0" collapsed="false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</row>
    <row r="563" customFormat="false" ht="15.75" hidden="false" customHeight="true" outlineLevel="0" collapsed="false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</row>
    <row r="564" customFormat="false" ht="15.75" hidden="false" customHeight="true" outlineLevel="0" collapsed="false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</row>
    <row r="565" customFormat="false" ht="15.75" hidden="false" customHeight="true" outlineLevel="0" collapsed="false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</row>
    <row r="566" customFormat="false" ht="15.75" hidden="false" customHeight="true" outlineLevel="0" collapsed="false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</row>
    <row r="567" customFormat="false" ht="15.75" hidden="false" customHeight="true" outlineLevel="0" collapsed="false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</row>
    <row r="568" customFormat="false" ht="15.75" hidden="false" customHeight="true" outlineLevel="0" collapsed="false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</row>
    <row r="569" customFormat="false" ht="15.75" hidden="false" customHeight="true" outlineLevel="0" collapsed="false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</row>
    <row r="570" customFormat="false" ht="15.75" hidden="false" customHeight="true" outlineLevel="0" collapsed="false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</row>
    <row r="571" customFormat="false" ht="15.75" hidden="false" customHeight="true" outlineLevel="0" collapsed="false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</row>
    <row r="572" customFormat="false" ht="15.75" hidden="false" customHeight="true" outlineLevel="0" collapsed="false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</row>
    <row r="573" customFormat="false" ht="15.75" hidden="false" customHeight="true" outlineLevel="0" collapsed="false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</row>
    <row r="574" customFormat="false" ht="15.75" hidden="false" customHeight="true" outlineLevel="0" collapsed="false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</row>
    <row r="575" customFormat="false" ht="15.75" hidden="false" customHeight="true" outlineLevel="0" collapsed="false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</row>
    <row r="576" customFormat="false" ht="15.75" hidden="false" customHeight="true" outlineLevel="0" collapsed="false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</row>
    <row r="577" customFormat="false" ht="15.75" hidden="false" customHeight="true" outlineLevel="0" collapsed="false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</row>
    <row r="578" customFormat="false" ht="15.75" hidden="false" customHeight="true" outlineLevel="0" collapsed="false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</row>
    <row r="579" customFormat="false" ht="15.75" hidden="false" customHeight="true" outlineLevel="0" collapsed="false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</row>
    <row r="580" customFormat="false" ht="15.75" hidden="false" customHeight="true" outlineLevel="0" collapsed="false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</row>
    <row r="581" customFormat="false" ht="15.75" hidden="false" customHeight="true" outlineLevel="0" collapsed="false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</row>
    <row r="582" customFormat="false" ht="15.75" hidden="false" customHeight="true" outlineLevel="0" collapsed="false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</row>
    <row r="583" customFormat="false" ht="15.75" hidden="false" customHeight="true" outlineLevel="0" collapsed="false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</row>
    <row r="584" customFormat="false" ht="15.75" hidden="false" customHeight="true" outlineLevel="0" collapsed="false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</row>
    <row r="585" customFormat="false" ht="15.75" hidden="false" customHeight="true" outlineLevel="0" collapsed="false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</row>
    <row r="586" customFormat="false" ht="15.75" hidden="false" customHeight="true" outlineLevel="0" collapsed="false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</row>
    <row r="587" customFormat="false" ht="15.75" hidden="false" customHeight="true" outlineLevel="0" collapsed="false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</row>
    <row r="588" customFormat="false" ht="15.75" hidden="false" customHeight="true" outlineLevel="0" collapsed="false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</row>
    <row r="589" customFormat="false" ht="15.75" hidden="false" customHeight="true" outlineLevel="0" collapsed="false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</row>
    <row r="590" customFormat="false" ht="15.75" hidden="false" customHeight="true" outlineLevel="0" collapsed="false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</row>
    <row r="591" customFormat="false" ht="15.75" hidden="false" customHeight="true" outlineLevel="0" collapsed="false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</row>
    <row r="592" customFormat="false" ht="15.75" hidden="false" customHeight="true" outlineLevel="0" collapsed="false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</row>
    <row r="593" customFormat="false" ht="15.75" hidden="false" customHeight="true" outlineLevel="0" collapsed="false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</row>
    <row r="594" customFormat="false" ht="15.75" hidden="false" customHeight="true" outlineLevel="0" collapsed="false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</row>
    <row r="595" customFormat="false" ht="15.75" hidden="false" customHeight="true" outlineLevel="0" collapsed="false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</row>
    <row r="596" customFormat="false" ht="15.75" hidden="false" customHeight="true" outlineLevel="0" collapsed="false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</row>
    <row r="597" customFormat="false" ht="15.75" hidden="false" customHeight="true" outlineLevel="0" collapsed="false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</row>
    <row r="598" customFormat="false" ht="15.75" hidden="false" customHeight="true" outlineLevel="0" collapsed="false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</row>
    <row r="599" customFormat="false" ht="15.75" hidden="false" customHeight="true" outlineLevel="0" collapsed="false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</row>
    <row r="600" customFormat="false" ht="15.75" hidden="false" customHeight="true" outlineLevel="0" collapsed="false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</row>
    <row r="601" customFormat="false" ht="15.75" hidden="false" customHeight="true" outlineLevel="0" collapsed="false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</row>
    <row r="602" customFormat="false" ht="15.75" hidden="false" customHeight="true" outlineLevel="0" collapsed="false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</row>
    <row r="603" customFormat="false" ht="15.75" hidden="false" customHeight="true" outlineLevel="0" collapsed="false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</row>
    <row r="604" customFormat="false" ht="15.75" hidden="false" customHeight="true" outlineLevel="0" collapsed="false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</row>
    <row r="605" customFormat="false" ht="15.75" hidden="false" customHeight="true" outlineLevel="0" collapsed="false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</row>
    <row r="606" customFormat="false" ht="15.75" hidden="false" customHeight="true" outlineLevel="0" collapsed="false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</row>
    <row r="607" customFormat="false" ht="15.75" hidden="false" customHeight="true" outlineLevel="0" collapsed="false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</row>
    <row r="608" customFormat="false" ht="15.75" hidden="false" customHeight="true" outlineLevel="0" collapsed="false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</row>
    <row r="609" customFormat="false" ht="15.75" hidden="false" customHeight="true" outlineLevel="0" collapsed="false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</row>
    <row r="610" customFormat="false" ht="15.75" hidden="false" customHeight="true" outlineLevel="0" collapsed="false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</row>
    <row r="611" customFormat="false" ht="15.75" hidden="false" customHeight="true" outlineLevel="0" collapsed="false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</row>
    <row r="612" customFormat="false" ht="15.75" hidden="false" customHeight="true" outlineLevel="0" collapsed="false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</row>
    <row r="613" customFormat="false" ht="15.75" hidden="false" customHeight="true" outlineLevel="0" collapsed="false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</row>
    <row r="614" customFormat="false" ht="15.75" hidden="false" customHeight="true" outlineLevel="0" collapsed="false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</row>
    <row r="615" customFormat="false" ht="15.75" hidden="false" customHeight="true" outlineLevel="0" collapsed="false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</row>
    <row r="616" customFormat="false" ht="15.75" hidden="false" customHeight="true" outlineLevel="0" collapsed="false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</row>
    <row r="617" customFormat="false" ht="15.75" hidden="false" customHeight="true" outlineLevel="0" collapsed="false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</row>
    <row r="618" customFormat="false" ht="15.75" hidden="false" customHeight="true" outlineLevel="0" collapsed="false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</row>
    <row r="619" customFormat="false" ht="15.75" hidden="false" customHeight="true" outlineLevel="0" collapsed="false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</row>
    <row r="620" customFormat="false" ht="15.75" hidden="false" customHeight="true" outlineLevel="0" collapsed="false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</row>
    <row r="621" customFormat="false" ht="15.75" hidden="false" customHeight="true" outlineLevel="0" collapsed="false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</row>
    <row r="622" customFormat="false" ht="15.75" hidden="false" customHeight="true" outlineLevel="0" collapsed="false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</row>
    <row r="623" customFormat="false" ht="15.75" hidden="false" customHeight="true" outlineLevel="0" collapsed="false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</row>
    <row r="624" customFormat="false" ht="15.75" hidden="false" customHeight="true" outlineLevel="0" collapsed="false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</row>
    <row r="625" customFormat="false" ht="15.75" hidden="false" customHeight="true" outlineLevel="0" collapsed="false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</row>
    <row r="626" customFormat="false" ht="15.75" hidden="false" customHeight="true" outlineLevel="0" collapsed="false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</row>
    <row r="627" customFormat="false" ht="15.75" hidden="false" customHeight="true" outlineLevel="0" collapsed="false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</row>
    <row r="628" customFormat="false" ht="15.75" hidden="false" customHeight="true" outlineLevel="0" collapsed="false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</row>
    <row r="629" customFormat="false" ht="15.75" hidden="false" customHeight="true" outlineLevel="0" collapsed="false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</row>
    <row r="630" customFormat="false" ht="15.75" hidden="false" customHeight="true" outlineLevel="0" collapsed="false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</row>
    <row r="631" customFormat="false" ht="15.75" hidden="false" customHeight="true" outlineLevel="0" collapsed="false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</row>
    <row r="632" customFormat="false" ht="15.75" hidden="false" customHeight="true" outlineLevel="0" collapsed="false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</row>
    <row r="633" customFormat="false" ht="15.75" hidden="false" customHeight="true" outlineLevel="0" collapsed="false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</row>
    <row r="634" customFormat="false" ht="15.75" hidden="false" customHeight="true" outlineLevel="0" collapsed="false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</row>
    <row r="635" customFormat="false" ht="15.75" hidden="false" customHeight="true" outlineLevel="0" collapsed="false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</row>
    <row r="636" customFormat="false" ht="15.75" hidden="false" customHeight="true" outlineLevel="0" collapsed="false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</row>
    <row r="637" customFormat="false" ht="15.75" hidden="false" customHeight="true" outlineLevel="0" collapsed="false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</row>
    <row r="638" customFormat="false" ht="15.75" hidden="false" customHeight="true" outlineLevel="0" collapsed="false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</row>
    <row r="639" customFormat="false" ht="15.75" hidden="false" customHeight="true" outlineLevel="0" collapsed="false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</row>
    <row r="640" customFormat="false" ht="15.75" hidden="false" customHeight="true" outlineLevel="0" collapsed="false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</row>
    <row r="641" customFormat="false" ht="15.75" hidden="false" customHeight="true" outlineLevel="0" collapsed="false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</row>
    <row r="642" customFormat="false" ht="15.75" hidden="false" customHeight="true" outlineLevel="0" collapsed="false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</row>
    <row r="643" customFormat="false" ht="15.75" hidden="false" customHeight="true" outlineLevel="0" collapsed="false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</row>
    <row r="644" customFormat="false" ht="15.75" hidden="false" customHeight="true" outlineLevel="0" collapsed="false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</row>
    <row r="645" customFormat="false" ht="15.75" hidden="false" customHeight="true" outlineLevel="0" collapsed="false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</row>
    <row r="646" customFormat="false" ht="15.75" hidden="false" customHeight="true" outlineLevel="0" collapsed="false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</row>
    <row r="647" customFormat="false" ht="15.75" hidden="false" customHeight="true" outlineLevel="0" collapsed="false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</row>
    <row r="648" customFormat="false" ht="15.75" hidden="false" customHeight="true" outlineLevel="0" collapsed="false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</row>
    <row r="649" customFormat="false" ht="15.75" hidden="false" customHeight="true" outlineLevel="0" collapsed="false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</row>
    <row r="650" customFormat="false" ht="15.75" hidden="false" customHeight="true" outlineLevel="0" collapsed="false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</row>
    <row r="651" customFormat="false" ht="15.75" hidden="false" customHeight="true" outlineLevel="0" collapsed="false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</row>
    <row r="652" customFormat="false" ht="15.75" hidden="false" customHeight="true" outlineLevel="0" collapsed="false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</row>
    <row r="653" customFormat="false" ht="15.75" hidden="false" customHeight="true" outlineLevel="0" collapsed="false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</row>
    <row r="654" customFormat="false" ht="15.75" hidden="false" customHeight="true" outlineLevel="0" collapsed="false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</row>
    <row r="655" customFormat="false" ht="15.75" hidden="false" customHeight="true" outlineLevel="0" collapsed="false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</row>
    <row r="656" customFormat="false" ht="15.75" hidden="false" customHeight="true" outlineLevel="0" collapsed="false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</row>
    <row r="657" customFormat="false" ht="15.75" hidden="false" customHeight="true" outlineLevel="0" collapsed="false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</row>
    <row r="658" customFormat="false" ht="15.75" hidden="false" customHeight="true" outlineLevel="0" collapsed="false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</row>
    <row r="659" customFormat="false" ht="15.75" hidden="false" customHeight="true" outlineLevel="0" collapsed="false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</row>
    <row r="660" customFormat="false" ht="15.75" hidden="false" customHeight="true" outlineLevel="0" collapsed="false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</row>
    <row r="661" customFormat="false" ht="15.75" hidden="false" customHeight="true" outlineLevel="0" collapsed="false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</row>
    <row r="662" customFormat="false" ht="15.75" hidden="false" customHeight="true" outlineLevel="0" collapsed="false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</row>
    <row r="663" customFormat="false" ht="15.75" hidden="false" customHeight="true" outlineLevel="0" collapsed="false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</row>
    <row r="664" customFormat="false" ht="15.75" hidden="false" customHeight="true" outlineLevel="0" collapsed="false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</row>
    <row r="665" customFormat="false" ht="15.75" hidden="false" customHeight="true" outlineLevel="0" collapsed="false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</row>
    <row r="666" customFormat="false" ht="15.75" hidden="false" customHeight="true" outlineLevel="0" collapsed="false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</row>
    <row r="667" customFormat="false" ht="15.75" hidden="false" customHeight="true" outlineLevel="0" collapsed="false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</row>
    <row r="668" customFormat="false" ht="15.75" hidden="false" customHeight="true" outlineLevel="0" collapsed="false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</row>
    <row r="669" customFormat="false" ht="15.75" hidden="false" customHeight="true" outlineLevel="0" collapsed="false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</row>
    <row r="670" customFormat="false" ht="15.75" hidden="false" customHeight="true" outlineLevel="0" collapsed="false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</row>
    <row r="671" customFormat="false" ht="15.75" hidden="false" customHeight="true" outlineLevel="0" collapsed="false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</row>
    <row r="672" customFormat="false" ht="15.75" hidden="false" customHeight="true" outlineLevel="0" collapsed="false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</row>
    <row r="673" customFormat="false" ht="15.75" hidden="false" customHeight="true" outlineLevel="0" collapsed="false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</row>
    <row r="674" customFormat="false" ht="15.75" hidden="false" customHeight="true" outlineLevel="0" collapsed="false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</row>
    <row r="675" customFormat="false" ht="15.75" hidden="false" customHeight="true" outlineLevel="0" collapsed="false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</row>
    <row r="676" customFormat="false" ht="15.75" hidden="false" customHeight="true" outlineLevel="0" collapsed="false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</row>
    <row r="677" customFormat="false" ht="15.75" hidden="false" customHeight="true" outlineLevel="0" collapsed="false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</row>
    <row r="678" customFormat="false" ht="15.75" hidden="false" customHeight="true" outlineLevel="0" collapsed="false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</row>
    <row r="679" customFormat="false" ht="15.75" hidden="false" customHeight="true" outlineLevel="0" collapsed="false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</row>
    <row r="680" customFormat="false" ht="15.75" hidden="false" customHeight="true" outlineLevel="0" collapsed="false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</row>
    <row r="681" customFormat="false" ht="15.75" hidden="false" customHeight="true" outlineLevel="0" collapsed="false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</row>
    <row r="682" customFormat="false" ht="15.75" hidden="false" customHeight="true" outlineLevel="0" collapsed="false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</row>
    <row r="683" customFormat="false" ht="15.75" hidden="false" customHeight="true" outlineLevel="0" collapsed="false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</row>
    <row r="684" customFormat="false" ht="15.75" hidden="false" customHeight="true" outlineLevel="0" collapsed="false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</row>
    <row r="685" customFormat="false" ht="15.75" hidden="false" customHeight="true" outlineLevel="0" collapsed="false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</row>
    <row r="686" customFormat="false" ht="15.75" hidden="false" customHeight="true" outlineLevel="0" collapsed="false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</row>
    <row r="687" customFormat="false" ht="15.75" hidden="false" customHeight="true" outlineLevel="0" collapsed="false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</row>
    <row r="688" customFormat="false" ht="15.75" hidden="false" customHeight="true" outlineLevel="0" collapsed="false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</row>
    <row r="689" customFormat="false" ht="15.75" hidden="false" customHeight="true" outlineLevel="0" collapsed="false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</row>
    <row r="690" customFormat="false" ht="15.75" hidden="false" customHeight="true" outlineLevel="0" collapsed="false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</row>
    <row r="691" customFormat="false" ht="15.75" hidden="false" customHeight="true" outlineLevel="0" collapsed="false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</row>
    <row r="692" customFormat="false" ht="15.75" hidden="false" customHeight="true" outlineLevel="0" collapsed="false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</row>
    <row r="693" customFormat="false" ht="15.75" hidden="false" customHeight="true" outlineLevel="0" collapsed="false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</row>
    <row r="694" customFormat="false" ht="15.75" hidden="false" customHeight="true" outlineLevel="0" collapsed="false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</row>
    <row r="695" customFormat="false" ht="15.75" hidden="false" customHeight="true" outlineLevel="0" collapsed="false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</row>
    <row r="696" customFormat="false" ht="15.75" hidden="false" customHeight="true" outlineLevel="0" collapsed="false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</row>
    <row r="697" customFormat="false" ht="15.75" hidden="false" customHeight="true" outlineLevel="0" collapsed="false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</row>
    <row r="698" customFormat="false" ht="15.75" hidden="false" customHeight="true" outlineLevel="0" collapsed="false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</row>
    <row r="699" customFormat="false" ht="15.75" hidden="false" customHeight="true" outlineLevel="0" collapsed="false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</row>
    <row r="700" customFormat="false" ht="15.75" hidden="false" customHeight="true" outlineLevel="0" collapsed="false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</row>
    <row r="701" customFormat="false" ht="15.75" hidden="false" customHeight="true" outlineLevel="0" collapsed="false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</row>
    <row r="702" customFormat="false" ht="15.75" hidden="false" customHeight="true" outlineLevel="0" collapsed="false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</row>
    <row r="703" customFormat="false" ht="15.75" hidden="false" customHeight="true" outlineLevel="0" collapsed="false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</row>
    <row r="704" customFormat="false" ht="15.75" hidden="false" customHeight="true" outlineLevel="0" collapsed="false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</row>
    <row r="705" customFormat="false" ht="15.75" hidden="false" customHeight="true" outlineLevel="0" collapsed="false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</row>
    <row r="706" customFormat="false" ht="15.75" hidden="false" customHeight="true" outlineLevel="0" collapsed="false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</row>
    <row r="707" customFormat="false" ht="15.75" hidden="false" customHeight="true" outlineLevel="0" collapsed="false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</row>
    <row r="708" customFormat="false" ht="15.75" hidden="false" customHeight="true" outlineLevel="0" collapsed="false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</row>
    <row r="709" customFormat="false" ht="15.75" hidden="false" customHeight="true" outlineLevel="0" collapsed="false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</row>
    <row r="710" customFormat="false" ht="15.75" hidden="false" customHeight="true" outlineLevel="0" collapsed="false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</row>
    <row r="711" customFormat="false" ht="15.75" hidden="false" customHeight="true" outlineLevel="0" collapsed="false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</row>
    <row r="712" customFormat="false" ht="15.75" hidden="false" customHeight="true" outlineLevel="0" collapsed="false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</row>
    <row r="713" customFormat="false" ht="15.75" hidden="false" customHeight="true" outlineLevel="0" collapsed="false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</row>
    <row r="714" customFormat="false" ht="15.75" hidden="false" customHeight="true" outlineLevel="0" collapsed="false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</row>
    <row r="715" customFormat="false" ht="15.75" hidden="false" customHeight="true" outlineLevel="0" collapsed="false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</row>
    <row r="716" customFormat="false" ht="15.75" hidden="false" customHeight="true" outlineLevel="0" collapsed="false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</row>
    <row r="717" customFormat="false" ht="15.75" hidden="false" customHeight="true" outlineLevel="0" collapsed="false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</row>
    <row r="718" customFormat="false" ht="15.75" hidden="false" customHeight="true" outlineLevel="0" collapsed="false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</row>
    <row r="719" customFormat="false" ht="15.75" hidden="false" customHeight="true" outlineLevel="0" collapsed="false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</row>
    <row r="720" customFormat="false" ht="15.75" hidden="false" customHeight="true" outlineLevel="0" collapsed="false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</row>
    <row r="721" customFormat="false" ht="15.75" hidden="false" customHeight="true" outlineLevel="0" collapsed="false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</row>
    <row r="722" customFormat="false" ht="15.75" hidden="false" customHeight="true" outlineLevel="0" collapsed="false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</row>
    <row r="723" customFormat="false" ht="15.75" hidden="false" customHeight="true" outlineLevel="0" collapsed="false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</row>
    <row r="724" customFormat="false" ht="15.75" hidden="false" customHeight="true" outlineLevel="0" collapsed="false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</row>
    <row r="725" customFormat="false" ht="15.75" hidden="false" customHeight="true" outlineLevel="0" collapsed="false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</row>
    <row r="726" customFormat="false" ht="15.75" hidden="false" customHeight="true" outlineLevel="0" collapsed="false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</row>
    <row r="727" customFormat="false" ht="15.75" hidden="false" customHeight="true" outlineLevel="0" collapsed="false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</row>
    <row r="728" customFormat="false" ht="15.75" hidden="false" customHeight="true" outlineLevel="0" collapsed="false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</row>
    <row r="729" customFormat="false" ht="15.75" hidden="false" customHeight="true" outlineLevel="0" collapsed="false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</row>
    <row r="730" customFormat="false" ht="15.75" hidden="false" customHeight="true" outlineLevel="0" collapsed="false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</row>
    <row r="731" customFormat="false" ht="15.75" hidden="false" customHeight="true" outlineLevel="0" collapsed="false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</row>
    <row r="732" customFormat="false" ht="15.75" hidden="false" customHeight="true" outlineLevel="0" collapsed="false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</row>
    <row r="733" customFormat="false" ht="15.75" hidden="false" customHeight="true" outlineLevel="0" collapsed="false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</row>
    <row r="734" customFormat="false" ht="15.75" hidden="false" customHeight="true" outlineLevel="0" collapsed="false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</row>
    <row r="735" customFormat="false" ht="15.75" hidden="false" customHeight="true" outlineLevel="0" collapsed="false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</row>
    <row r="736" customFormat="false" ht="15.75" hidden="false" customHeight="true" outlineLevel="0" collapsed="false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</row>
    <row r="737" customFormat="false" ht="15.75" hidden="false" customHeight="true" outlineLevel="0" collapsed="false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</row>
    <row r="738" customFormat="false" ht="15.75" hidden="false" customHeight="true" outlineLevel="0" collapsed="false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</row>
    <row r="739" customFormat="false" ht="15.75" hidden="false" customHeight="true" outlineLevel="0" collapsed="false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</row>
    <row r="740" customFormat="false" ht="15.75" hidden="false" customHeight="true" outlineLevel="0" collapsed="false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</row>
    <row r="741" customFormat="false" ht="15.75" hidden="false" customHeight="true" outlineLevel="0" collapsed="false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</row>
    <row r="742" customFormat="false" ht="15.75" hidden="false" customHeight="true" outlineLevel="0" collapsed="false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</row>
    <row r="743" customFormat="false" ht="15.75" hidden="false" customHeight="true" outlineLevel="0" collapsed="false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</row>
    <row r="744" customFormat="false" ht="15.75" hidden="false" customHeight="true" outlineLevel="0" collapsed="false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</row>
    <row r="745" customFormat="false" ht="15.75" hidden="false" customHeight="true" outlineLevel="0" collapsed="false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</row>
    <row r="746" customFormat="false" ht="15.75" hidden="false" customHeight="true" outlineLevel="0" collapsed="false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</row>
    <row r="747" customFormat="false" ht="15.75" hidden="false" customHeight="true" outlineLevel="0" collapsed="false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</row>
    <row r="748" customFormat="false" ht="15.75" hidden="false" customHeight="true" outlineLevel="0" collapsed="false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</row>
    <row r="749" customFormat="false" ht="15.75" hidden="false" customHeight="true" outlineLevel="0" collapsed="false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</row>
    <row r="750" customFormat="false" ht="15.75" hidden="false" customHeight="true" outlineLevel="0" collapsed="false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</row>
    <row r="751" customFormat="false" ht="15.75" hidden="false" customHeight="true" outlineLevel="0" collapsed="false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</row>
    <row r="752" customFormat="false" ht="15.75" hidden="false" customHeight="true" outlineLevel="0" collapsed="false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</row>
    <row r="753" customFormat="false" ht="15.75" hidden="false" customHeight="true" outlineLevel="0" collapsed="false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</row>
    <row r="754" customFormat="false" ht="15.75" hidden="false" customHeight="true" outlineLevel="0" collapsed="false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</row>
    <row r="755" customFormat="false" ht="15.75" hidden="false" customHeight="true" outlineLevel="0" collapsed="false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</row>
    <row r="756" customFormat="false" ht="15.75" hidden="false" customHeight="true" outlineLevel="0" collapsed="false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</row>
    <row r="757" customFormat="false" ht="15.75" hidden="false" customHeight="true" outlineLevel="0" collapsed="false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</row>
    <row r="758" customFormat="false" ht="15.75" hidden="false" customHeight="true" outlineLevel="0" collapsed="false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</row>
    <row r="759" customFormat="false" ht="15.75" hidden="false" customHeight="true" outlineLevel="0" collapsed="false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</row>
    <row r="760" customFormat="false" ht="15.75" hidden="false" customHeight="true" outlineLevel="0" collapsed="false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</row>
    <row r="761" customFormat="false" ht="15.75" hidden="false" customHeight="true" outlineLevel="0" collapsed="false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</row>
    <row r="762" customFormat="false" ht="15.75" hidden="false" customHeight="true" outlineLevel="0" collapsed="false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</row>
    <row r="763" customFormat="false" ht="15.75" hidden="false" customHeight="true" outlineLevel="0" collapsed="false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</row>
    <row r="764" customFormat="false" ht="15.75" hidden="false" customHeight="true" outlineLevel="0" collapsed="false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</row>
    <row r="765" customFormat="false" ht="15.75" hidden="false" customHeight="true" outlineLevel="0" collapsed="false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</row>
    <row r="766" customFormat="false" ht="15.75" hidden="false" customHeight="true" outlineLevel="0" collapsed="false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</row>
    <row r="767" customFormat="false" ht="15.75" hidden="false" customHeight="true" outlineLevel="0" collapsed="false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</row>
    <row r="768" customFormat="false" ht="15.75" hidden="false" customHeight="true" outlineLevel="0" collapsed="false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</row>
    <row r="769" customFormat="false" ht="15.75" hidden="false" customHeight="true" outlineLevel="0" collapsed="false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</row>
    <row r="770" customFormat="false" ht="15.75" hidden="false" customHeight="true" outlineLevel="0" collapsed="false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</row>
    <row r="771" customFormat="false" ht="15.75" hidden="false" customHeight="true" outlineLevel="0" collapsed="false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</row>
    <row r="772" customFormat="false" ht="15.75" hidden="false" customHeight="true" outlineLevel="0" collapsed="false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</row>
    <row r="773" customFormat="false" ht="15.75" hidden="false" customHeight="true" outlineLevel="0" collapsed="false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</row>
    <row r="774" customFormat="false" ht="15.75" hidden="false" customHeight="true" outlineLevel="0" collapsed="false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</row>
    <row r="775" customFormat="false" ht="15.75" hidden="false" customHeight="true" outlineLevel="0" collapsed="false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</row>
    <row r="776" customFormat="false" ht="15.75" hidden="false" customHeight="true" outlineLevel="0" collapsed="false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</row>
    <row r="777" customFormat="false" ht="15.75" hidden="false" customHeight="true" outlineLevel="0" collapsed="false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</row>
    <row r="778" customFormat="false" ht="15.75" hidden="false" customHeight="true" outlineLevel="0" collapsed="false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</row>
    <row r="779" customFormat="false" ht="15.75" hidden="false" customHeight="true" outlineLevel="0" collapsed="false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</row>
    <row r="780" customFormat="false" ht="15.75" hidden="false" customHeight="true" outlineLevel="0" collapsed="false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</row>
    <row r="781" customFormat="false" ht="15.75" hidden="false" customHeight="true" outlineLevel="0" collapsed="false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</row>
    <row r="782" customFormat="false" ht="15.75" hidden="false" customHeight="true" outlineLevel="0" collapsed="false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</row>
    <row r="783" customFormat="false" ht="15.75" hidden="false" customHeight="true" outlineLevel="0" collapsed="false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</row>
    <row r="784" customFormat="false" ht="15.75" hidden="false" customHeight="true" outlineLevel="0" collapsed="false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</row>
    <row r="785" customFormat="false" ht="15.75" hidden="false" customHeight="true" outlineLevel="0" collapsed="false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</row>
    <row r="786" customFormat="false" ht="15.75" hidden="false" customHeight="true" outlineLevel="0" collapsed="false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</row>
    <row r="787" customFormat="false" ht="15.75" hidden="false" customHeight="true" outlineLevel="0" collapsed="false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</row>
    <row r="788" customFormat="false" ht="15.75" hidden="false" customHeight="true" outlineLevel="0" collapsed="false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</row>
    <row r="789" customFormat="false" ht="15.75" hidden="false" customHeight="true" outlineLevel="0" collapsed="false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</row>
    <row r="790" customFormat="false" ht="15.75" hidden="false" customHeight="true" outlineLevel="0" collapsed="false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</row>
    <row r="791" customFormat="false" ht="15.75" hidden="false" customHeight="true" outlineLevel="0" collapsed="false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</row>
    <row r="792" customFormat="false" ht="15.75" hidden="false" customHeight="true" outlineLevel="0" collapsed="false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</row>
    <row r="793" customFormat="false" ht="15.75" hidden="false" customHeight="true" outlineLevel="0" collapsed="false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</row>
    <row r="794" customFormat="false" ht="15.75" hidden="false" customHeight="true" outlineLevel="0" collapsed="false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</row>
    <row r="795" customFormat="false" ht="15.75" hidden="false" customHeight="true" outlineLevel="0" collapsed="false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</row>
    <row r="796" customFormat="false" ht="15.75" hidden="false" customHeight="true" outlineLevel="0" collapsed="false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</row>
    <row r="797" customFormat="false" ht="15.75" hidden="false" customHeight="true" outlineLevel="0" collapsed="false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</row>
    <row r="798" customFormat="false" ht="15.75" hidden="false" customHeight="true" outlineLevel="0" collapsed="false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</row>
    <row r="799" customFormat="false" ht="15.75" hidden="false" customHeight="true" outlineLevel="0" collapsed="false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</row>
    <row r="800" customFormat="false" ht="15.75" hidden="false" customHeight="true" outlineLevel="0" collapsed="false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</row>
    <row r="801" customFormat="false" ht="15.75" hidden="false" customHeight="true" outlineLevel="0" collapsed="false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</row>
    <row r="802" customFormat="false" ht="15.75" hidden="false" customHeight="true" outlineLevel="0" collapsed="false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</row>
    <row r="803" customFormat="false" ht="15.75" hidden="false" customHeight="true" outlineLevel="0" collapsed="false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</row>
    <row r="804" customFormat="false" ht="15.75" hidden="false" customHeight="true" outlineLevel="0" collapsed="false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</row>
    <row r="805" customFormat="false" ht="15.75" hidden="false" customHeight="true" outlineLevel="0" collapsed="false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</row>
    <row r="806" customFormat="false" ht="15.75" hidden="false" customHeight="true" outlineLevel="0" collapsed="false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</row>
    <row r="807" customFormat="false" ht="15.75" hidden="false" customHeight="true" outlineLevel="0" collapsed="false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</row>
    <row r="808" customFormat="false" ht="15.75" hidden="false" customHeight="true" outlineLevel="0" collapsed="false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</row>
    <row r="809" customFormat="false" ht="15.75" hidden="false" customHeight="true" outlineLevel="0" collapsed="false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</row>
    <row r="810" customFormat="false" ht="15.75" hidden="false" customHeight="true" outlineLevel="0" collapsed="false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</row>
    <row r="811" customFormat="false" ht="15.75" hidden="false" customHeight="true" outlineLevel="0" collapsed="false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</row>
    <row r="812" customFormat="false" ht="15.75" hidden="false" customHeight="true" outlineLevel="0" collapsed="false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</row>
    <row r="813" customFormat="false" ht="15.75" hidden="false" customHeight="true" outlineLevel="0" collapsed="false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</row>
    <row r="814" customFormat="false" ht="15.75" hidden="false" customHeight="true" outlineLevel="0" collapsed="false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</row>
    <row r="815" customFormat="false" ht="15.75" hidden="false" customHeight="true" outlineLevel="0" collapsed="false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</row>
    <row r="816" customFormat="false" ht="15.75" hidden="false" customHeight="true" outlineLevel="0" collapsed="false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</row>
    <row r="817" customFormat="false" ht="15.75" hidden="false" customHeight="true" outlineLevel="0" collapsed="false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</row>
    <row r="818" customFormat="false" ht="15.75" hidden="false" customHeight="true" outlineLevel="0" collapsed="false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</row>
    <row r="819" customFormat="false" ht="15.75" hidden="false" customHeight="true" outlineLevel="0" collapsed="false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</row>
    <row r="820" customFormat="false" ht="15.75" hidden="false" customHeight="true" outlineLevel="0" collapsed="false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</row>
    <row r="821" customFormat="false" ht="15.75" hidden="false" customHeight="true" outlineLevel="0" collapsed="false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</row>
    <row r="822" customFormat="false" ht="15.75" hidden="false" customHeight="true" outlineLevel="0" collapsed="false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</row>
    <row r="823" customFormat="false" ht="15.75" hidden="false" customHeight="true" outlineLevel="0" collapsed="false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</row>
    <row r="824" customFormat="false" ht="15.75" hidden="false" customHeight="true" outlineLevel="0" collapsed="false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</row>
    <row r="825" customFormat="false" ht="15.75" hidden="false" customHeight="true" outlineLevel="0" collapsed="false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</row>
    <row r="826" customFormat="false" ht="15.75" hidden="false" customHeight="true" outlineLevel="0" collapsed="false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</row>
    <row r="827" customFormat="false" ht="15.75" hidden="false" customHeight="true" outlineLevel="0" collapsed="false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</row>
    <row r="828" customFormat="false" ht="15.75" hidden="false" customHeight="true" outlineLevel="0" collapsed="false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</row>
    <row r="829" customFormat="false" ht="15.75" hidden="false" customHeight="true" outlineLevel="0" collapsed="false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</row>
    <row r="830" customFormat="false" ht="15.75" hidden="false" customHeight="true" outlineLevel="0" collapsed="false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</row>
    <row r="831" customFormat="false" ht="15.75" hidden="false" customHeight="true" outlineLevel="0" collapsed="false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</row>
    <row r="832" customFormat="false" ht="15.75" hidden="false" customHeight="true" outlineLevel="0" collapsed="false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</row>
    <row r="833" customFormat="false" ht="15.75" hidden="false" customHeight="true" outlineLevel="0" collapsed="false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</row>
    <row r="834" customFormat="false" ht="15.75" hidden="false" customHeight="true" outlineLevel="0" collapsed="false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</row>
    <row r="835" customFormat="false" ht="15.75" hidden="false" customHeight="true" outlineLevel="0" collapsed="false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</row>
    <row r="836" customFormat="false" ht="15.75" hidden="false" customHeight="true" outlineLevel="0" collapsed="false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</row>
    <row r="837" customFormat="false" ht="15.75" hidden="false" customHeight="true" outlineLevel="0" collapsed="false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</row>
    <row r="838" customFormat="false" ht="15.75" hidden="false" customHeight="true" outlineLevel="0" collapsed="false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</row>
    <row r="839" customFormat="false" ht="15.75" hidden="false" customHeight="true" outlineLevel="0" collapsed="false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</row>
    <row r="840" customFormat="false" ht="15.75" hidden="false" customHeight="true" outlineLevel="0" collapsed="false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</row>
    <row r="841" customFormat="false" ht="15.75" hidden="false" customHeight="true" outlineLevel="0" collapsed="false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</row>
    <row r="842" customFormat="false" ht="15.75" hidden="false" customHeight="true" outlineLevel="0" collapsed="false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</row>
    <row r="843" customFormat="false" ht="15.75" hidden="false" customHeight="true" outlineLevel="0" collapsed="false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</row>
    <row r="844" customFormat="false" ht="15.75" hidden="false" customHeight="true" outlineLevel="0" collapsed="false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</row>
    <row r="845" customFormat="false" ht="15.75" hidden="false" customHeight="true" outlineLevel="0" collapsed="false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</row>
    <row r="846" customFormat="false" ht="15.75" hidden="false" customHeight="true" outlineLevel="0" collapsed="false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</row>
    <row r="847" customFormat="false" ht="15.75" hidden="false" customHeight="true" outlineLevel="0" collapsed="false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</row>
    <row r="848" customFormat="false" ht="15.75" hidden="false" customHeight="true" outlineLevel="0" collapsed="false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</row>
    <row r="849" customFormat="false" ht="15.75" hidden="false" customHeight="true" outlineLevel="0" collapsed="false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</row>
    <row r="850" customFormat="false" ht="15.75" hidden="false" customHeight="true" outlineLevel="0" collapsed="false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</row>
    <row r="851" customFormat="false" ht="15.75" hidden="false" customHeight="true" outlineLevel="0" collapsed="false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</row>
    <row r="852" customFormat="false" ht="15.75" hidden="false" customHeight="true" outlineLevel="0" collapsed="false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</row>
    <row r="853" customFormat="false" ht="15.75" hidden="false" customHeight="true" outlineLevel="0" collapsed="false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</row>
    <row r="854" customFormat="false" ht="15.75" hidden="false" customHeight="true" outlineLevel="0" collapsed="false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</row>
    <row r="855" customFormat="false" ht="15.75" hidden="false" customHeight="true" outlineLevel="0" collapsed="false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</row>
    <row r="856" customFormat="false" ht="15.75" hidden="false" customHeight="true" outlineLevel="0" collapsed="false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</row>
    <row r="857" customFormat="false" ht="15.75" hidden="false" customHeight="true" outlineLevel="0" collapsed="false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</row>
    <row r="858" customFormat="false" ht="15.75" hidden="false" customHeight="true" outlineLevel="0" collapsed="false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</row>
    <row r="859" customFormat="false" ht="15.75" hidden="false" customHeight="true" outlineLevel="0" collapsed="false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</row>
    <row r="860" customFormat="false" ht="15.75" hidden="false" customHeight="true" outlineLevel="0" collapsed="false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</row>
    <row r="861" customFormat="false" ht="15.75" hidden="false" customHeight="true" outlineLevel="0" collapsed="false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</row>
    <row r="862" customFormat="false" ht="15.75" hidden="false" customHeight="true" outlineLevel="0" collapsed="false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</row>
    <row r="863" customFormat="false" ht="15.75" hidden="false" customHeight="true" outlineLevel="0" collapsed="false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</row>
    <row r="864" customFormat="false" ht="15.75" hidden="false" customHeight="true" outlineLevel="0" collapsed="false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</row>
    <row r="865" customFormat="false" ht="15.75" hidden="false" customHeight="true" outlineLevel="0" collapsed="false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</row>
    <row r="866" customFormat="false" ht="15.75" hidden="false" customHeight="true" outlineLevel="0" collapsed="false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</row>
    <row r="867" customFormat="false" ht="15.75" hidden="false" customHeight="true" outlineLevel="0" collapsed="false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</row>
    <row r="868" customFormat="false" ht="15.75" hidden="false" customHeight="true" outlineLevel="0" collapsed="false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</row>
    <row r="869" customFormat="false" ht="15.75" hidden="false" customHeight="true" outlineLevel="0" collapsed="false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</row>
    <row r="870" customFormat="false" ht="15.75" hidden="false" customHeight="true" outlineLevel="0" collapsed="false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</row>
    <row r="871" customFormat="false" ht="15.75" hidden="false" customHeight="true" outlineLevel="0" collapsed="false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</row>
    <row r="872" customFormat="false" ht="15.75" hidden="false" customHeight="true" outlineLevel="0" collapsed="false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</row>
    <row r="873" customFormat="false" ht="15.75" hidden="false" customHeight="true" outlineLevel="0" collapsed="false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</row>
    <row r="874" customFormat="false" ht="15.75" hidden="false" customHeight="true" outlineLevel="0" collapsed="false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</row>
    <row r="875" customFormat="false" ht="15.75" hidden="false" customHeight="true" outlineLevel="0" collapsed="false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</row>
    <row r="876" customFormat="false" ht="15.75" hidden="false" customHeight="true" outlineLevel="0" collapsed="false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</row>
    <row r="877" customFormat="false" ht="15.75" hidden="false" customHeight="true" outlineLevel="0" collapsed="false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</row>
    <row r="878" customFormat="false" ht="15.75" hidden="false" customHeight="true" outlineLevel="0" collapsed="false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</row>
    <row r="879" customFormat="false" ht="15.75" hidden="false" customHeight="true" outlineLevel="0" collapsed="false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</row>
    <row r="880" customFormat="false" ht="15.75" hidden="false" customHeight="true" outlineLevel="0" collapsed="false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</row>
    <row r="881" customFormat="false" ht="15.75" hidden="false" customHeight="true" outlineLevel="0" collapsed="false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</row>
    <row r="882" customFormat="false" ht="15.75" hidden="false" customHeight="true" outlineLevel="0" collapsed="false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</row>
    <row r="883" customFormat="false" ht="15.75" hidden="false" customHeight="true" outlineLevel="0" collapsed="false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</row>
    <row r="884" customFormat="false" ht="15.75" hidden="false" customHeight="true" outlineLevel="0" collapsed="false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</row>
    <row r="885" customFormat="false" ht="15.75" hidden="false" customHeight="true" outlineLevel="0" collapsed="false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</row>
    <row r="886" customFormat="false" ht="15.75" hidden="false" customHeight="true" outlineLevel="0" collapsed="false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</row>
    <row r="887" customFormat="false" ht="15.75" hidden="false" customHeight="true" outlineLevel="0" collapsed="false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</row>
    <row r="888" customFormat="false" ht="15.75" hidden="false" customHeight="true" outlineLevel="0" collapsed="false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</row>
    <row r="889" customFormat="false" ht="15.75" hidden="false" customHeight="true" outlineLevel="0" collapsed="false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</row>
    <row r="890" customFormat="false" ht="15.75" hidden="false" customHeight="true" outlineLevel="0" collapsed="false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</row>
    <row r="891" customFormat="false" ht="15.75" hidden="false" customHeight="true" outlineLevel="0" collapsed="false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</row>
    <row r="892" customFormat="false" ht="15.75" hidden="false" customHeight="true" outlineLevel="0" collapsed="false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</row>
    <row r="893" customFormat="false" ht="15.75" hidden="false" customHeight="true" outlineLevel="0" collapsed="false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</row>
    <row r="894" customFormat="false" ht="15.75" hidden="false" customHeight="true" outlineLevel="0" collapsed="false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</row>
    <row r="895" customFormat="false" ht="15.75" hidden="false" customHeight="true" outlineLevel="0" collapsed="false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</row>
    <row r="896" customFormat="false" ht="15.75" hidden="false" customHeight="true" outlineLevel="0" collapsed="false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</row>
    <row r="897" customFormat="false" ht="15.75" hidden="false" customHeight="true" outlineLevel="0" collapsed="false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</row>
    <row r="898" customFormat="false" ht="15.75" hidden="false" customHeight="true" outlineLevel="0" collapsed="false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</row>
    <row r="899" customFormat="false" ht="15.75" hidden="false" customHeight="true" outlineLevel="0" collapsed="false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</row>
    <row r="900" customFormat="false" ht="15.75" hidden="false" customHeight="true" outlineLevel="0" collapsed="false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</row>
    <row r="901" customFormat="false" ht="15.75" hidden="false" customHeight="true" outlineLevel="0" collapsed="false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</row>
    <row r="902" customFormat="false" ht="15.75" hidden="false" customHeight="true" outlineLevel="0" collapsed="false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</row>
    <row r="903" customFormat="false" ht="15.75" hidden="false" customHeight="true" outlineLevel="0" collapsed="false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</row>
    <row r="904" customFormat="false" ht="15.75" hidden="false" customHeight="true" outlineLevel="0" collapsed="false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</row>
    <row r="905" customFormat="false" ht="15.75" hidden="false" customHeight="true" outlineLevel="0" collapsed="false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</row>
    <row r="906" customFormat="false" ht="15.75" hidden="false" customHeight="true" outlineLevel="0" collapsed="false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</row>
    <row r="907" customFormat="false" ht="15.75" hidden="false" customHeight="true" outlineLevel="0" collapsed="false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</row>
    <row r="908" customFormat="false" ht="15.75" hidden="false" customHeight="true" outlineLevel="0" collapsed="false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</row>
    <row r="909" customFormat="false" ht="15.75" hidden="false" customHeight="true" outlineLevel="0" collapsed="false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</row>
    <row r="910" customFormat="false" ht="15.75" hidden="false" customHeight="true" outlineLevel="0" collapsed="false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</row>
    <row r="911" customFormat="false" ht="15.75" hidden="false" customHeight="true" outlineLevel="0" collapsed="false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</row>
    <row r="912" customFormat="false" ht="15.75" hidden="false" customHeight="true" outlineLevel="0" collapsed="false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</row>
    <row r="913" customFormat="false" ht="15.75" hidden="false" customHeight="true" outlineLevel="0" collapsed="false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</row>
    <row r="914" customFormat="false" ht="15.75" hidden="false" customHeight="true" outlineLevel="0" collapsed="false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</row>
    <row r="915" customFormat="false" ht="15.75" hidden="false" customHeight="true" outlineLevel="0" collapsed="false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</row>
    <row r="916" customFormat="false" ht="15.75" hidden="false" customHeight="true" outlineLevel="0" collapsed="false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</row>
    <row r="917" customFormat="false" ht="15.75" hidden="false" customHeight="true" outlineLevel="0" collapsed="false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</row>
    <row r="918" customFormat="false" ht="15.75" hidden="false" customHeight="true" outlineLevel="0" collapsed="false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</row>
    <row r="919" customFormat="false" ht="15.75" hidden="false" customHeight="true" outlineLevel="0" collapsed="false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</row>
    <row r="920" customFormat="false" ht="15.75" hidden="false" customHeight="true" outlineLevel="0" collapsed="false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</row>
    <row r="921" customFormat="false" ht="15.75" hidden="false" customHeight="true" outlineLevel="0" collapsed="false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</row>
    <row r="922" customFormat="false" ht="15.75" hidden="false" customHeight="true" outlineLevel="0" collapsed="false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</row>
    <row r="923" customFormat="false" ht="15.75" hidden="false" customHeight="true" outlineLevel="0" collapsed="false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</row>
    <row r="924" customFormat="false" ht="15.75" hidden="false" customHeight="true" outlineLevel="0" collapsed="false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</row>
    <row r="925" customFormat="false" ht="15.75" hidden="false" customHeight="true" outlineLevel="0" collapsed="false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</row>
    <row r="926" customFormat="false" ht="15.75" hidden="false" customHeight="true" outlineLevel="0" collapsed="false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</row>
    <row r="927" customFormat="false" ht="15.75" hidden="false" customHeight="true" outlineLevel="0" collapsed="false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</row>
    <row r="928" customFormat="false" ht="15.75" hidden="false" customHeight="true" outlineLevel="0" collapsed="false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</row>
    <row r="929" customFormat="false" ht="15.75" hidden="false" customHeight="true" outlineLevel="0" collapsed="false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</row>
    <row r="930" customFormat="false" ht="15.75" hidden="false" customHeight="true" outlineLevel="0" collapsed="false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</row>
    <row r="931" customFormat="false" ht="15.75" hidden="false" customHeight="true" outlineLevel="0" collapsed="false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</row>
    <row r="932" customFormat="false" ht="15.75" hidden="false" customHeight="true" outlineLevel="0" collapsed="false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</row>
    <row r="933" customFormat="false" ht="15.75" hidden="false" customHeight="true" outlineLevel="0" collapsed="false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</row>
    <row r="934" customFormat="false" ht="15.75" hidden="false" customHeight="true" outlineLevel="0" collapsed="false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</row>
    <row r="935" customFormat="false" ht="15.75" hidden="false" customHeight="true" outlineLevel="0" collapsed="false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</row>
    <row r="936" customFormat="false" ht="15.75" hidden="false" customHeight="true" outlineLevel="0" collapsed="false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</row>
    <row r="937" customFormat="false" ht="15.75" hidden="false" customHeight="true" outlineLevel="0" collapsed="false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</row>
    <row r="938" customFormat="false" ht="15.75" hidden="false" customHeight="true" outlineLevel="0" collapsed="false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</row>
    <row r="939" customFormat="false" ht="15.75" hidden="false" customHeight="true" outlineLevel="0" collapsed="false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</row>
    <row r="940" customFormat="false" ht="15.75" hidden="false" customHeight="true" outlineLevel="0" collapsed="false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</row>
    <row r="941" customFormat="false" ht="15.75" hidden="false" customHeight="true" outlineLevel="0" collapsed="false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</row>
    <row r="942" customFormat="false" ht="15.75" hidden="false" customHeight="true" outlineLevel="0" collapsed="false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</row>
    <row r="943" customFormat="false" ht="15.75" hidden="false" customHeight="true" outlineLevel="0" collapsed="false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</row>
    <row r="944" customFormat="false" ht="15.75" hidden="false" customHeight="true" outlineLevel="0" collapsed="false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</row>
    <row r="945" customFormat="false" ht="15.75" hidden="false" customHeight="true" outlineLevel="0" collapsed="false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</row>
    <row r="946" customFormat="false" ht="15.75" hidden="false" customHeight="true" outlineLevel="0" collapsed="false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</row>
    <row r="947" customFormat="false" ht="15.75" hidden="false" customHeight="true" outlineLevel="0" collapsed="false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</row>
    <row r="948" customFormat="false" ht="15.75" hidden="false" customHeight="true" outlineLevel="0" collapsed="false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</row>
    <row r="949" customFormat="false" ht="15.75" hidden="false" customHeight="true" outlineLevel="0" collapsed="false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</row>
    <row r="950" customFormat="false" ht="15.75" hidden="false" customHeight="true" outlineLevel="0" collapsed="false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</row>
    <row r="951" customFormat="false" ht="15.75" hidden="false" customHeight="true" outlineLevel="0" collapsed="false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</row>
    <row r="952" customFormat="false" ht="15.75" hidden="false" customHeight="true" outlineLevel="0" collapsed="false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</row>
    <row r="953" customFormat="false" ht="15.75" hidden="false" customHeight="true" outlineLevel="0" collapsed="false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</row>
    <row r="954" customFormat="false" ht="15.75" hidden="false" customHeight="true" outlineLevel="0" collapsed="false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</row>
    <row r="955" customFormat="false" ht="15.75" hidden="false" customHeight="true" outlineLevel="0" collapsed="false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</row>
    <row r="956" customFormat="false" ht="15.75" hidden="false" customHeight="true" outlineLevel="0" collapsed="false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</row>
    <row r="957" customFormat="false" ht="15.75" hidden="false" customHeight="true" outlineLevel="0" collapsed="false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</row>
    <row r="958" customFormat="false" ht="15.75" hidden="false" customHeight="true" outlineLevel="0" collapsed="false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</row>
    <row r="959" customFormat="false" ht="15.75" hidden="false" customHeight="true" outlineLevel="0" collapsed="false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</row>
    <row r="960" customFormat="false" ht="15.75" hidden="false" customHeight="true" outlineLevel="0" collapsed="false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</row>
    <row r="961" customFormat="false" ht="15.75" hidden="false" customHeight="true" outlineLevel="0" collapsed="false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</row>
    <row r="962" customFormat="false" ht="15.75" hidden="false" customHeight="true" outlineLevel="0" collapsed="false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</row>
    <row r="963" customFormat="false" ht="15.75" hidden="false" customHeight="true" outlineLevel="0" collapsed="false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</row>
    <row r="964" customFormat="false" ht="15.75" hidden="false" customHeight="true" outlineLevel="0" collapsed="false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</row>
    <row r="965" customFormat="false" ht="15.75" hidden="false" customHeight="true" outlineLevel="0" collapsed="false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</row>
    <row r="966" customFormat="false" ht="15.75" hidden="false" customHeight="true" outlineLevel="0" collapsed="false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</row>
    <row r="967" customFormat="false" ht="15.75" hidden="false" customHeight="true" outlineLevel="0" collapsed="false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</row>
    <row r="968" customFormat="false" ht="15.75" hidden="false" customHeight="true" outlineLevel="0" collapsed="false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</row>
    <row r="969" customFormat="false" ht="15.75" hidden="false" customHeight="true" outlineLevel="0" collapsed="false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</row>
    <row r="970" customFormat="false" ht="15.75" hidden="false" customHeight="true" outlineLevel="0" collapsed="false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</row>
    <row r="971" customFormat="false" ht="15.75" hidden="false" customHeight="true" outlineLevel="0" collapsed="false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</row>
    <row r="972" customFormat="false" ht="15.75" hidden="false" customHeight="true" outlineLevel="0" collapsed="false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</row>
    <row r="973" customFormat="false" ht="15.75" hidden="false" customHeight="true" outlineLevel="0" collapsed="false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</row>
    <row r="974" customFormat="false" ht="15.75" hidden="false" customHeight="true" outlineLevel="0" collapsed="false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</row>
    <row r="975" customFormat="false" ht="15.75" hidden="false" customHeight="true" outlineLevel="0" collapsed="false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</row>
    <row r="976" customFormat="false" ht="15.75" hidden="false" customHeight="true" outlineLevel="0" collapsed="false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</row>
    <row r="977" customFormat="false" ht="15.75" hidden="false" customHeight="true" outlineLevel="0" collapsed="false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</row>
    <row r="978" customFormat="false" ht="15.75" hidden="false" customHeight="true" outlineLevel="0" collapsed="false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</row>
    <row r="979" customFormat="false" ht="15.75" hidden="false" customHeight="true" outlineLevel="0" collapsed="false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</row>
    <row r="980" customFormat="false" ht="15.75" hidden="false" customHeight="true" outlineLevel="0" collapsed="false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</row>
    <row r="981" customFormat="false" ht="15.75" hidden="false" customHeight="true" outlineLevel="0" collapsed="false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</row>
    <row r="982" customFormat="false" ht="15.75" hidden="false" customHeight="true" outlineLevel="0" collapsed="false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</row>
    <row r="983" customFormat="false" ht="15.75" hidden="false" customHeight="true" outlineLevel="0" collapsed="false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</row>
    <row r="984" customFormat="false" ht="15.75" hidden="false" customHeight="true" outlineLevel="0" collapsed="false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</row>
    <row r="985" customFormat="false" ht="15.75" hidden="false" customHeight="true" outlineLevel="0" collapsed="false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</row>
    <row r="986" customFormat="false" ht="15.75" hidden="false" customHeight="true" outlineLevel="0" collapsed="false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</row>
    <row r="987" customFormat="false" ht="15.75" hidden="false" customHeight="true" outlineLevel="0" collapsed="false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</row>
    <row r="988" customFormat="false" ht="15.75" hidden="false" customHeight="true" outlineLevel="0" collapsed="false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</row>
    <row r="989" customFormat="false" ht="15.75" hidden="false" customHeight="true" outlineLevel="0" collapsed="false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</row>
    <row r="990" customFormat="false" ht="15.75" hidden="false" customHeight="true" outlineLevel="0" collapsed="false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</row>
    <row r="991" customFormat="false" ht="15.75" hidden="false" customHeight="true" outlineLevel="0" collapsed="false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</row>
    <row r="992" customFormat="false" ht="15.75" hidden="false" customHeight="true" outlineLevel="0" collapsed="false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</row>
    <row r="993" customFormat="false" ht="15.75" hidden="false" customHeight="true" outlineLevel="0" collapsed="false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</row>
    <row r="994" customFormat="false" ht="15.75" hidden="false" customHeight="true" outlineLevel="0" collapsed="false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</row>
    <row r="995" customFormat="false" ht="15.75" hidden="false" customHeight="true" outlineLevel="0" collapsed="false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</row>
    <row r="996" customFormat="false" ht="15.75" hidden="false" customHeight="true" outlineLevel="0" collapsed="false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</row>
    <row r="997" customFormat="false" ht="15.75" hidden="false" customHeight="true" outlineLevel="0" collapsed="false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</row>
    <row r="998" customFormat="false" ht="15.75" hidden="false" customHeight="true" outlineLevel="0" collapsed="false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</row>
    <row r="999" customFormat="false" ht="15.75" hidden="false" customHeight="true" outlineLevel="0" collapsed="false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</row>
    <row r="1000" customFormat="false" ht="15.75" hidden="false" customHeight="true" outlineLevel="0" collapsed="false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</row>
  </sheetData>
  <mergeCells count="46">
    <mergeCell ref="A1:F3"/>
    <mergeCell ref="AQ4:AZ4"/>
    <mergeCell ref="BC4:BL4"/>
    <mergeCell ref="C5:D5"/>
    <mergeCell ref="C6:D6"/>
    <mergeCell ref="C7:D7"/>
    <mergeCell ref="A8:D8"/>
    <mergeCell ref="Q10:V10"/>
    <mergeCell ref="Q11:U11"/>
    <mergeCell ref="B13:F13"/>
    <mergeCell ref="H13:L13"/>
    <mergeCell ref="Q13:T13"/>
    <mergeCell ref="H14:L14"/>
    <mergeCell ref="Q14:T14"/>
    <mergeCell ref="H15:L15"/>
    <mergeCell ref="Q15:T15"/>
    <mergeCell ref="H16:L16"/>
    <mergeCell ref="Q16:T16"/>
    <mergeCell ref="Q18:S18"/>
    <mergeCell ref="T18:U18"/>
    <mergeCell ref="B20:V20"/>
    <mergeCell ref="C22:U22"/>
    <mergeCell ref="C23:F23"/>
    <mergeCell ref="M23:P23"/>
    <mergeCell ref="C33:F33"/>
    <mergeCell ref="M33:P33"/>
    <mergeCell ref="C35:U35"/>
    <mergeCell ref="C36:F36"/>
    <mergeCell ref="M36:P36"/>
    <mergeCell ref="C46:F46"/>
    <mergeCell ref="M46:P46"/>
    <mergeCell ref="C48:U48"/>
    <mergeCell ref="C49:F49"/>
    <mergeCell ref="M49:P49"/>
    <mergeCell ref="C59:F59"/>
    <mergeCell ref="M59:P59"/>
    <mergeCell ref="C61:U61"/>
    <mergeCell ref="C62:F62"/>
    <mergeCell ref="M62:P62"/>
    <mergeCell ref="C72:F72"/>
    <mergeCell ref="M72:P72"/>
    <mergeCell ref="C74:U74"/>
    <mergeCell ref="C75:F75"/>
    <mergeCell ref="M75:P75"/>
    <mergeCell ref="C85:F85"/>
    <mergeCell ref="M85:P85"/>
  </mergeCells>
  <conditionalFormatting sqref="O27:O28">
    <cfRule type="expression" priority="2" aboveAverage="0" equalAverage="0" bottom="0" percent="0" rank="0" text="" dxfId="0">
      <formula>$C$24="m"</formula>
    </cfRule>
    <cfRule type="expression" priority="3" aboveAverage="0" equalAverage="0" bottom="0" percent="0" rank="0" text="" dxfId="1">
      <formula>$C$24=""</formula>
    </cfRule>
    <cfRule type="expression" priority="4" aboveAverage="0" equalAverage="0" bottom="0" percent="0" rank="0" text="" dxfId="2">
      <formula>$C$24="OK"</formula>
    </cfRule>
  </conditionalFormatting>
  <conditionalFormatting sqref="N37 P37:U37">
    <cfRule type="expression" priority="5" aboveAverage="0" equalAverage="0" bottom="0" percent="0" rank="0" text="" dxfId="3">
      <formula>$M$37="M"</formula>
    </cfRule>
    <cfRule type="expression" priority="6" aboveAverage="0" equalAverage="0" bottom="0" percent="0" rank="0" text="" dxfId="2">
      <formula>$M$37="OK"</formula>
    </cfRule>
    <cfRule type="expression" priority="7" aboveAverage="0" equalAverage="0" bottom="0" percent="0" rank="0" text="" dxfId="4">
      <formula>(AND($M$37="",$D$10&lt;=1,$H$6&gt;=$V$36))</formula>
    </cfRule>
  </conditionalFormatting>
  <conditionalFormatting sqref="N38">
    <cfRule type="expression" priority="8" aboveAverage="0" equalAverage="0" bottom="0" percent="0" rank="0" text="" dxfId="3">
      <formula>$M$38="M"</formula>
    </cfRule>
  </conditionalFormatting>
  <conditionalFormatting sqref="N38">
    <cfRule type="expression" priority="9" aboveAverage="0" equalAverage="0" bottom="0" percent="0" rank="0" text="" dxfId="2">
      <formula>$M$38="OK"</formula>
    </cfRule>
  </conditionalFormatting>
  <conditionalFormatting sqref="N39 P39:U39">
    <cfRule type="expression" priority="10" aboveAverage="0" equalAverage="0" bottom="0" percent="0" rank="0" text="" dxfId="4">
      <formula>(AND($M$39="",$D$10&lt;=1,$H$6&gt;=$V$36))</formula>
    </cfRule>
    <cfRule type="expression" priority="11" aboveAverage="0" equalAverage="0" bottom="0" percent="0" rank="0" text="" dxfId="3">
      <formula>$M$39="M"</formula>
    </cfRule>
    <cfRule type="expression" priority="12" aboveAverage="0" equalAverage="0" bottom="0" percent="0" rank="0" text="" dxfId="2">
      <formula>$M$39="OK"</formula>
    </cfRule>
  </conditionalFormatting>
  <conditionalFormatting sqref="N40 P40:U40">
    <cfRule type="expression" priority="13" aboveAverage="0" equalAverage="0" bottom="0" percent="0" rank="0" text="" dxfId="3">
      <formula>$M$40="M"</formula>
    </cfRule>
    <cfRule type="expression" priority="14" aboveAverage="0" equalAverage="0" bottom="0" percent="0" rank="0" text="" dxfId="2">
      <formula>$M$40="OK"</formula>
    </cfRule>
    <cfRule type="expression" priority="15" aboveAverage="0" equalAverage="0" bottom="0" percent="0" rank="0" text="" dxfId="4">
      <formula>(AND($M$40="",$D$10&lt;=1,$H$6&gt;=$V$36))</formula>
    </cfRule>
  </conditionalFormatting>
  <conditionalFormatting sqref="N41 P41:U41">
    <cfRule type="expression" priority="16" aboveAverage="0" equalAverage="0" bottom="0" percent="0" rank="0" text="" dxfId="3">
      <formula>$M$41="M"</formula>
    </cfRule>
    <cfRule type="expression" priority="17" aboveAverage="0" equalAverage="0" bottom="0" percent="0" rank="0" text="" dxfId="2">
      <formula>$M$41="OK"</formula>
    </cfRule>
    <cfRule type="expression" priority="18" aboveAverage="0" equalAverage="0" bottom="0" percent="0" rank="0" text="" dxfId="4">
      <formula>(AND($M$41="",$D$10&lt;=1,$H$6&gt;=$V$36))</formula>
    </cfRule>
  </conditionalFormatting>
  <conditionalFormatting sqref="N42 P42:U42">
    <cfRule type="expression" priority="19" aboveAverage="0" equalAverage="0" bottom="0" percent="0" rank="0" text="" dxfId="4">
      <formula>(AND($M$42="",$D$10&lt;=1,$H$6&gt;=$V$36))</formula>
    </cfRule>
    <cfRule type="expression" priority="20" aboveAverage="0" equalAverage="0" bottom="0" percent="0" rank="0" text="" dxfId="3">
      <formula>$M$42="M"</formula>
    </cfRule>
    <cfRule type="expression" priority="21" aboveAverage="0" equalAverage="0" bottom="0" percent="0" rank="0" text="" dxfId="2">
      <formula>$M$42="OK"</formula>
    </cfRule>
  </conditionalFormatting>
  <conditionalFormatting sqref="N44 P44:U44">
    <cfRule type="expression" priority="22" aboveAverage="0" equalAverage="0" bottom="0" percent="0" rank="0" text="" dxfId="4">
      <formula>(AND($M$44="",$D$10&lt;=1,$H$6&gt;=$V$36))</formula>
    </cfRule>
    <cfRule type="expression" priority="23" aboveAverage="0" equalAverage="0" bottom="0" percent="0" rank="0" text="" dxfId="3">
      <formula>$M$44="M"</formula>
    </cfRule>
    <cfRule type="expression" priority="24" aboveAverage="0" equalAverage="0" bottom="0" percent="0" rank="0" text="" dxfId="2">
      <formula>$M$44="OK"</formula>
    </cfRule>
  </conditionalFormatting>
  <conditionalFormatting sqref="D50 F50:K50">
    <cfRule type="expression" priority="25" aboveAverage="0" equalAverage="0" bottom="0" percent="0" rank="0" text="" dxfId="4">
      <formula>(AND($C$50="",$D$10&lt;=1,$H$6&gt;=$B$49))</formula>
    </cfRule>
    <cfRule type="expression" priority="26" aboveAverage="0" equalAverage="0" bottom="0" percent="0" rank="0" text="" dxfId="3">
      <formula>$C$50="M"</formula>
    </cfRule>
    <cfRule type="expression" priority="27" aboveAverage="0" equalAverage="0" bottom="0" percent="0" rank="0" text="" dxfId="2">
      <formula>$C$50="OK"</formula>
    </cfRule>
  </conditionalFormatting>
  <conditionalFormatting sqref="D51 F51:K51">
    <cfRule type="expression" priority="28" aboveAverage="0" equalAverage="0" bottom="0" percent="0" rank="0" text="" dxfId="4">
      <formula>(AND($C$51="",$D$10&lt;=1,$H$6&gt;=$B$49))</formula>
    </cfRule>
    <cfRule type="expression" priority="29" aboveAverage="0" equalAverage="0" bottom="0" percent="0" rank="0" text="" dxfId="3">
      <formula>$C$51="M"</formula>
    </cfRule>
    <cfRule type="expression" priority="30" aboveAverage="0" equalAverage="0" bottom="0" percent="0" rank="0" text="" dxfId="2">
      <formula>$C$51="OK"</formula>
    </cfRule>
  </conditionalFormatting>
  <conditionalFormatting sqref="D55 F55:K55">
    <cfRule type="expression" priority="31" aboveAverage="0" equalAverage="0" bottom="0" percent="0" rank="0" text="" dxfId="4">
      <formula>(AND($C$55="",$D$10&lt;=1,$H$6&gt;=$B$49))</formula>
    </cfRule>
    <cfRule type="expression" priority="32" aboveAverage="0" equalAverage="0" bottom="0" percent="0" rank="0" text="" dxfId="3">
      <formula>$C$55="M"</formula>
    </cfRule>
    <cfRule type="expression" priority="33" aboveAverage="0" equalAverage="0" bottom="0" percent="0" rank="0" text="" dxfId="2">
      <formula>$C$55="OK"</formula>
    </cfRule>
  </conditionalFormatting>
  <conditionalFormatting sqref="D56 F56:K56">
    <cfRule type="expression" priority="34" aboveAverage="0" equalAverage="0" bottom="0" percent="0" rank="0" text="" dxfId="4">
      <formula>(AND($C$56="",$D$10&lt;=1,$H$6&gt;=$B$49))</formula>
    </cfRule>
    <cfRule type="expression" priority="35" aboveAverage="0" equalAverage="0" bottom="0" percent="0" rank="0" text="" dxfId="3">
      <formula>$C$56="M"</formula>
    </cfRule>
    <cfRule type="expression" priority="36" aboveAverage="0" equalAverage="0" bottom="0" percent="0" rank="0" text="" dxfId="2">
      <formula>$C$56="OK"</formula>
    </cfRule>
  </conditionalFormatting>
  <conditionalFormatting sqref="N50 P50:U50">
    <cfRule type="expression" priority="37" aboveAverage="0" equalAverage="0" bottom="0" percent="0" rank="0" text="" dxfId="4">
      <formula>(AND($M$50="",$D$10&lt;=1,$H$6&gt;=$V$49))</formula>
    </cfRule>
    <cfRule type="expression" priority="38" aboveAverage="0" equalAverage="0" bottom="0" percent="0" rank="0" text="" dxfId="3">
      <formula>$M$50="M"</formula>
    </cfRule>
    <cfRule type="expression" priority="39" aboveAverage="0" equalAverage="0" bottom="0" percent="0" rank="0" text="" dxfId="2">
      <formula>$M$50="OK"</formula>
    </cfRule>
  </conditionalFormatting>
  <conditionalFormatting sqref="N52 P52:U52">
    <cfRule type="expression" priority="40" aboveAverage="0" equalAverage="0" bottom="0" percent="0" rank="0" text="" dxfId="4">
      <formula>(AND($M$52="",$D$10&lt;=1,$H$6&gt;=$V$49))</formula>
    </cfRule>
    <cfRule type="expression" priority="41" aboveAverage="0" equalAverage="0" bottom="0" percent="0" rank="0" text="" dxfId="3">
      <formula>$M$52="M"</formula>
    </cfRule>
    <cfRule type="expression" priority="42" aboveAverage="0" equalAverage="0" bottom="0" percent="0" rank="0" text="" dxfId="2">
      <formula>$M$52="OK"</formula>
    </cfRule>
  </conditionalFormatting>
  <conditionalFormatting sqref="N53 P53:U53">
    <cfRule type="expression" priority="43" aboveAverage="0" equalAverage="0" bottom="0" percent="0" rank="0" text="" dxfId="4">
      <formula>(AND($M$53="",$D$10&lt;=1,$H$6&gt;=$V$49))</formula>
    </cfRule>
    <cfRule type="expression" priority="44" aboveAverage="0" equalAverage="0" bottom="0" percent="0" rank="0" text="" dxfId="3">
      <formula>$M$53="M"</formula>
    </cfRule>
    <cfRule type="expression" priority="45" aboveAverage="0" equalAverage="0" bottom="0" percent="0" rank="0" text="" dxfId="2">
      <formula>$M$53="OK"</formula>
    </cfRule>
  </conditionalFormatting>
  <conditionalFormatting sqref="N54 P54:U54">
    <cfRule type="expression" priority="46" aboveAverage="0" equalAverage="0" bottom="0" percent="0" rank="0" text="" dxfId="4">
      <formula>(AND($M$54="",$D$10&lt;=1,$H$6&gt;=$V$49))</formula>
    </cfRule>
    <cfRule type="expression" priority="47" aboveAverage="0" equalAverage="0" bottom="0" percent="0" rank="0" text="" dxfId="3">
      <formula>$M$54="M"</formula>
    </cfRule>
    <cfRule type="expression" priority="48" aboveAverage="0" equalAverage="0" bottom="0" percent="0" rank="0" text="" dxfId="2">
      <formula>$M$54="OK"</formula>
    </cfRule>
  </conditionalFormatting>
  <conditionalFormatting sqref="N55 P55:U55">
    <cfRule type="expression" priority="49" aboveAverage="0" equalAverage="0" bottom="0" percent="0" rank="0" text="" dxfId="4">
      <formula>(AND($M$55="",$D$10&lt;=1,$H$6&gt;=$V$49))</formula>
    </cfRule>
    <cfRule type="expression" priority="50" aboveAverage="0" equalAverage="0" bottom="0" percent="0" rank="0" text="" dxfId="3">
      <formula>$M$55="M"</formula>
    </cfRule>
    <cfRule type="expression" priority="51" aboveAverage="0" equalAverage="0" bottom="0" percent="0" rank="0" text="" dxfId="2">
      <formula>$M$55="OK"</formula>
    </cfRule>
  </conditionalFormatting>
  <conditionalFormatting sqref="D64 F64:K64">
    <cfRule type="expression" priority="52" aboveAverage="0" equalAverage="0" bottom="0" percent="0" rank="0" text="" dxfId="4">
      <formula>(AND($C$64="",$D$10&lt;=1,$H$6&gt;=$B$62))</formula>
    </cfRule>
    <cfRule type="expression" priority="53" aboveAverage="0" equalAverage="0" bottom="0" percent="0" rank="0" text="" dxfId="3">
      <formula>$C$64="M"</formula>
    </cfRule>
    <cfRule type="expression" priority="54" aboveAverage="0" equalAverage="0" bottom="0" percent="0" rank="0" text="" dxfId="2">
      <formula>$C$64="OK"</formula>
    </cfRule>
  </conditionalFormatting>
  <conditionalFormatting sqref="D65 F65:K65">
    <cfRule type="expression" priority="55" aboveAverage="0" equalAverage="0" bottom="0" percent="0" rank="0" text="" dxfId="3">
      <formula>$C$65="M"</formula>
    </cfRule>
    <cfRule type="expression" priority="56" aboveAverage="0" equalAverage="0" bottom="0" percent="0" rank="0" text="" dxfId="2">
      <formula>$C$65="OK"</formula>
    </cfRule>
    <cfRule type="expression" priority="57" aboveAverage="0" equalAverage="0" bottom="0" percent="0" rank="0" text="" dxfId="4">
      <formula>(AND($C$65="",$D$10&lt;=1,$H$6&gt;=$B$62))</formula>
    </cfRule>
  </conditionalFormatting>
  <conditionalFormatting sqref="D66 F66:K66">
    <cfRule type="expression" priority="58" aboveAverage="0" equalAverage="0" bottom="0" percent="0" rank="0" text="" dxfId="4">
      <formula>(AND($C$66="",$D$10&lt;=1,$H$6&gt;=$B$62))</formula>
    </cfRule>
    <cfRule type="expression" priority="59" aboveAverage="0" equalAverage="0" bottom="0" percent="0" rank="0" text="" dxfId="3">
      <formula>$C$66="M"</formula>
    </cfRule>
    <cfRule type="expression" priority="60" aboveAverage="0" equalAverage="0" bottom="0" percent="0" rank="0" text="" dxfId="2">
      <formula>$C$66="OK"</formula>
    </cfRule>
  </conditionalFormatting>
  <conditionalFormatting sqref="N63 P63:U63">
    <cfRule type="expression" priority="61" aboveAverage="0" equalAverage="0" bottom="0" percent="0" rank="0" text="" dxfId="4">
      <formula>(AND($M$64="",$D$10&lt;=1,$H$6&gt;=$V$62))</formula>
    </cfRule>
    <cfRule type="expression" priority="62" aboveAverage="0" equalAverage="0" bottom="0" percent="0" rank="0" text="" dxfId="3">
      <formula>$M$63="M"</formula>
    </cfRule>
    <cfRule type="expression" priority="63" aboveAverage="0" equalAverage="0" bottom="0" percent="0" rank="0" text="" dxfId="2">
      <formula>$M$63="OK"</formula>
    </cfRule>
  </conditionalFormatting>
  <conditionalFormatting sqref="N63">
    <cfRule type="expression" priority="64" aboveAverage="0" equalAverage="0" bottom="0" percent="0" rank="0" text="" dxfId="3">
      <formula>$N$63="M"</formula>
    </cfRule>
  </conditionalFormatting>
  <conditionalFormatting sqref="N63">
    <cfRule type="expression" priority="65" aboveAverage="0" equalAverage="0" bottom="0" percent="0" rank="0" text="" dxfId="2">
      <formula>$N$63="OK"</formula>
    </cfRule>
  </conditionalFormatting>
  <conditionalFormatting sqref="N64">
    <cfRule type="expression" priority="66" aboveAverage="0" equalAverage="0" bottom="0" percent="0" rank="0" text="" dxfId="3">
      <formula>$N$64="M"</formula>
    </cfRule>
  </conditionalFormatting>
  <conditionalFormatting sqref="N64">
    <cfRule type="expression" priority="67" aboveAverage="0" equalAverage="0" bottom="0" percent="0" rank="0" text="" dxfId="2">
      <formula>$N$64="OK"</formula>
    </cfRule>
  </conditionalFormatting>
  <conditionalFormatting sqref="D68 F68:K68">
    <cfRule type="expression" priority="68" aboveAverage="0" equalAverage="0" bottom="0" percent="0" rank="0" text="" dxfId="4">
      <formula>(AND($C$68="",$D$10&lt;=1,$H$6&gt;=$B$62))</formula>
    </cfRule>
    <cfRule type="expression" priority="69" aboveAverage="0" equalAverage="0" bottom="0" percent="0" rank="0" text="" dxfId="2">
      <formula>$C$68="OK"</formula>
    </cfRule>
    <cfRule type="expression" priority="70" aboveAverage="0" equalAverage="0" bottom="0" percent="0" rank="0" text="" dxfId="3">
      <formula>$C$68="M"</formula>
    </cfRule>
  </conditionalFormatting>
  <conditionalFormatting sqref="N67 P67:U67">
    <cfRule type="expression" priority="71" aboveAverage="0" equalAverage="0" bottom="0" percent="0" rank="0" text="" dxfId="4">
      <formula>(AND($M$67="",$D$10&lt;=1,$H$6&gt;=$V$62))</formula>
    </cfRule>
    <cfRule type="expression" priority="72" aboveAverage="0" equalAverage="0" bottom="0" percent="0" rank="0" text="" dxfId="2">
      <formula>$M$67="OK"</formula>
    </cfRule>
    <cfRule type="expression" priority="73" aboveAverage="0" equalAverage="0" bottom="0" percent="0" rank="0" text="" dxfId="3">
      <formula>$M$67="M"</formula>
    </cfRule>
  </conditionalFormatting>
  <conditionalFormatting sqref="D80">
    <cfRule type="expression" priority="74" aboveAverage="0" equalAverage="0" bottom="0" percent="0" rank="0" text="" dxfId="2">
      <formula>$C$80="OK"</formula>
    </cfRule>
  </conditionalFormatting>
  <conditionalFormatting sqref="O30">
    <cfRule type="expression" priority="75" aboveAverage="0" equalAverage="0" bottom="0" percent="0" rank="0" text="" dxfId="0">
      <formula>$C$29="m"</formula>
    </cfRule>
  </conditionalFormatting>
  <conditionalFormatting sqref="O30">
    <cfRule type="expression" priority="76" aboveAverage="0" equalAverage="0" bottom="0" percent="0" rank="0" text="" dxfId="1">
      <formula>$C$29=""</formula>
    </cfRule>
  </conditionalFormatting>
  <conditionalFormatting sqref="O30">
    <cfRule type="expression" priority="77" aboveAverage="0" equalAverage="0" bottom="0" percent="0" rank="0" text="" dxfId="2">
      <formula>$C$29="OK"</formula>
    </cfRule>
  </conditionalFormatting>
  <conditionalFormatting sqref="E39:E40 E42 O37 O40">
    <cfRule type="expression" priority="78" aboveAverage="0" equalAverage="0" bottom="0" percent="0" rank="0" text="" dxfId="0">
      <formula>$M$27="m"</formula>
    </cfRule>
    <cfRule type="expression" priority="79" aboveAverage="0" equalAverage="0" bottom="0" percent="0" rank="0" text="" dxfId="1">
      <formula>$M$27=""</formula>
    </cfRule>
    <cfRule type="expression" priority="80" aboveAverage="0" equalAverage="0" bottom="0" percent="0" rank="0" text="" dxfId="2">
      <formula>$M$27="OK"</formula>
    </cfRule>
  </conditionalFormatting>
  <conditionalFormatting sqref="E51 O38">
    <cfRule type="expression" priority="81" aboveAverage="0" equalAverage="0" bottom="0" percent="0" rank="0" text="" dxfId="0">
      <formula>$C$37="m"</formula>
    </cfRule>
    <cfRule type="expression" priority="82" aboveAverage="0" equalAverage="0" bottom="0" percent="0" rank="0" text="" dxfId="1">
      <formula>$C$37=""</formula>
    </cfRule>
    <cfRule type="expression" priority="83" aboveAverage="0" equalAverage="0" bottom="0" percent="0" rank="0" text="" dxfId="2">
      <formula>$C$37="OK"</formula>
    </cfRule>
  </conditionalFormatting>
  <conditionalFormatting sqref="E42 O39 O41">
    <cfRule type="expression" priority="84" aboveAverage="0" equalAverage="0" bottom="0" percent="0" rank="0" text="" dxfId="0">
      <formula>$M$29="m"</formula>
    </cfRule>
    <cfRule type="expression" priority="85" aboveAverage="0" equalAverage="0" bottom="0" percent="0" rank="0" text="" dxfId="1">
      <formula>$M$29=""</formula>
    </cfRule>
    <cfRule type="expression" priority="86" aboveAverage="0" equalAverage="0" bottom="0" percent="0" rank="0" text="" dxfId="2">
      <formula>$M$29="OK"</formula>
    </cfRule>
  </conditionalFormatting>
  <conditionalFormatting sqref="O42">
    <cfRule type="expression" priority="87" aboveAverage="0" equalAverage="0" bottom="0" percent="0" rank="0" text="" dxfId="0">
      <formula>$M$30="m"</formula>
    </cfRule>
  </conditionalFormatting>
  <conditionalFormatting sqref="O42">
    <cfRule type="expression" priority="88" aboveAverage="0" equalAverage="0" bottom="0" percent="0" rank="0" text="" dxfId="1">
      <formula>$M$30=""</formula>
    </cfRule>
  </conditionalFormatting>
  <conditionalFormatting sqref="O42">
    <cfRule type="expression" priority="89" aboveAverage="0" equalAverage="0" bottom="0" percent="0" rank="0" text="" dxfId="2">
      <formula>$M$30="OK"</formula>
    </cfRule>
  </conditionalFormatting>
  <conditionalFormatting sqref="O44">
    <cfRule type="expression" priority="90" aboveAverage="0" equalAverage="0" bottom="0" percent="0" rank="0" text="" dxfId="0">
      <formula>$M$25="m"</formula>
    </cfRule>
  </conditionalFormatting>
  <conditionalFormatting sqref="O44">
    <cfRule type="expression" priority="91" aboveAverage="0" equalAverage="0" bottom="0" percent="0" rank="0" text="" dxfId="1">
      <formula>$M$25=""</formula>
    </cfRule>
  </conditionalFormatting>
  <conditionalFormatting sqref="O44">
    <cfRule type="expression" priority="92" aboveAverage="0" equalAverage="0" bottom="0" percent="0" rank="0" text="" dxfId="2">
      <formula>$M$25="OK"</formula>
    </cfRule>
  </conditionalFormatting>
  <conditionalFormatting sqref="E50 O50">
    <cfRule type="expression" priority="93" aboveAverage="0" equalAverage="0" bottom="0" percent="0" rank="0" text="" dxfId="0">
      <formula>$M$38="m"</formula>
    </cfRule>
    <cfRule type="expression" priority="94" aboveAverage="0" equalAverage="0" bottom="0" percent="0" rank="0" text="" dxfId="1">
      <formula>$M$38=""</formula>
    </cfRule>
    <cfRule type="expression" priority="95" aboveAverage="0" equalAverage="0" bottom="0" percent="0" rank="0" text="" dxfId="2">
      <formula>$M$38="OK"</formula>
    </cfRule>
  </conditionalFormatting>
  <conditionalFormatting sqref="E55 E66">
    <cfRule type="expression" priority="96" aboveAverage="0" equalAverage="0" bottom="0" percent="0" rank="0" text="" dxfId="0">
      <formula>$M$42="m"</formula>
    </cfRule>
    <cfRule type="expression" priority="97" aboveAverage="0" equalAverage="0" bottom="0" percent="0" rank="0" text="" dxfId="1">
      <formula>$M$42=""</formula>
    </cfRule>
    <cfRule type="expression" priority="98" aboveAverage="0" equalAverage="0" bottom="0" percent="0" rank="0" text="" dxfId="2">
      <formula>$M$42="OK"</formula>
    </cfRule>
  </conditionalFormatting>
  <conditionalFormatting sqref="E56">
    <cfRule type="expression" priority="99" aboveAverage="0" equalAverage="0" bottom="0" percent="0" rank="0" text="" dxfId="0">
      <formula>$C$41="m"</formula>
    </cfRule>
  </conditionalFormatting>
  <conditionalFormatting sqref="E56">
    <cfRule type="expression" priority="100" aboveAverage="0" equalAverage="0" bottom="0" percent="0" rank="0" text="" dxfId="1">
      <formula>$C$41=""</formula>
    </cfRule>
  </conditionalFormatting>
  <conditionalFormatting sqref="E56">
    <cfRule type="expression" priority="101" aboveAverage="0" equalAverage="0" bottom="0" percent="0" rank="0" text="" dxfId="2">
      <formula>$C$41="OK"</formula>
    </cfRule>
  </conditionalFormatting>
  <conditionalFormatting sqref="O52">
    <cfRule type="expression" priority="102" aboveAverage="0" equalAverage="0" bottom="0" percent="0" rank="0" text="" dxfId="0">
      <formula>$M$43="m"</formula>
    </cfRule>
  </conditionalFormatting>
  <conditionalFormatting sqref="O52">
    <cfRule type="expression" priority="103" aboveAverage="0" equalAverage="0" bottom="0" percent="0" rank="0" text="" dxfId="1">
      <formula>$M$43=""</formula>
    </cfRule>
  </conditionalFormatting>
  <conditionalFormatting sqref="O52">
    <cfRule type="expression" priority="104" aboveAverage="0" equalAverage="0" bottom="0" percent="0" rank="0" text="" dxfId="2">
      <formula>$M$43="OK"</formula>
    </cfRule>
  </conditionalFormatting>
  <conditionalFormatting sqref="O53">
    <cfRule type="expression" priority="105" aboveAverage="0" equalAverage="0" bottom="0" percent="0" rank="0" text="" dxfId="0">
      <formula>$C$51="m"</formula>
    </cfRule>
  </conditionalFormatting>
  <conditionalFormatting sqref="O53">
    <cfRule type="expression" priority="106" aboveAverage="0" equalAverage="0" bottom="0" percent="0" rank="0" text="" dxfId="1">
      <formula>$C$51=""</formula>
    </cfRule>
  </conditionalFormatting>
  <conditionalFormatting sqref="O53">
    <cfRule type="expression" priority="107" aboveAverage="0" equalAverage="0" bottom="0" percent="0" rank="0" text="" dxfId="2">
      <formula>$C$51="OK"</formula>
    </cfRule>
  </conditionalFormatting>
  <conditionalFormatting sqref="O54">
    <cfRule type="expression" priority="108" aboveAverage="0" equalAverage="0" bottom="0" percent="0" rank="0" text="" dxfId="0">
      <formula>$C$54="m"</formula>
    </cfRule>
  </conditionalFormatting>
  <conditionalFormatting sqref="O54">
    <cfRule type="expression" priority="109" aboveAverage="0" equalAverage="0" bottom="0" percent="0" rank="0" text="" dxfId="1">
      <formula>$C$54=""</formula>
    </cfRule>
  </conditionalFormatting>
  <conditionalFormatting sqref="O54">
    <cfRule type="expression" priority="110" aboveAverage="0" equalAverage="0" bottom="0" percent="0" rank="0" text="" dxfId="2">
      <formula>$C$54="OK"</formula>
    </cfRule>
  </conditionalFormatting>
  <conditionalFormatting sqref="O55">
    <cfRule type="expression" priority="111" aboveAverage="0" equalAverage="0" bottom="0" percent="0" rank="0" text="" dxfId="0">
      <formula>$M$41="m"</formula>
    </cfRule>
  </conditionalFormatting>
  <conditionalFormatting sqref="O55">
    <cfRule type="expression" priority="112" aboveAverage="0" equalAverage="0" bottom="0" percent="0" rank="0" text="" dxfId="1">
      <formula>$M$41=""</formula>
    </cfRule>
  </conditionalFormatting>
  <conditionalFormatting sqref="O55">
    <cfRule type="expression" priority="113" aboveAverage="0" equalAverage="0" bottom="0" percent="0" rank="0" text="" dxfId="2">
      <formula>$M$41="OK"</formula>
    </cfRule>
  </conditionalFormatting>
  <conditionalFormatting sqref="N56 P56:U56">
    <cfRule type="expression" priority="114" aboveAverage="0" equalAverage="0" bottom="0" percent="0" rank="0" text="" dxfId="3">
      <formula>$M$56="M"</formula>
    </cfRule>
    <cfRule type="expression" priority="115" aboveAverage="0" equalAverage="0" bottom="0" percent="0" rank="0" text="" dxfId="2">
      <formula>$M$56="OK"</formula>
    </cfRule>
    <cfRule type="expression" priority="116" aboveAverage="0" equalAverage="0" bottom="0" percent="0" rank="0" text="" dxfId="4">
      <formula>(AND($M$56="",$D$10&lt;=1,$H$6&gt;=$V$49))</formula>
    </cfRule>
  </conditionalFormatting>
  <conditionalFormatting sqref="D63 F63:I63 K63">
    <cfRule type="expression" priority="117" aboveAverage="0" equalAverage="0" bottom="0" percent="0" rank="0" text="" dxfId="4">
      <formula>(AND($C$63="",$D$10&lt;=1,$H$6&gt;=$B$62))</formula>
    </cfRule>
    <cfRule type="expression" priority="118" aboveAverage="0" equalAverage="0" bottom="0" percent="0" rank="0" text="" dxfId="3">
      <formula>$C$63="M"</formula>
    </cfRule>
    <cfRule type="expression" priority="119" aboveAverage="0" equalAverage="0" bottom="0" percent="0" rank="0" text="" dxfId="2">
      <formula>$C$63="OK"</formula>
    </cfRule>
  </conditionalFormatting>
  <conditionalFormatting sqref="E64">
    <cfRule type="expression" priority="120" aboveAverage="0" equalAverage="0" bottom="0" percent="0" rank="0" text="" dxfId="0">
      <formula>$M$50="m"</formula>
    </cfRule>
  </conditionalFormatting>
  <conditionalFormatting sqref="E64">
    <cfRule type="expression" priority="121" aboveAverage="0" equalAverage="0" bottom="0" percent="0" rank="0" text="" dxfId="1">
      <formula>$M$50=""</formula>
    </cfRule>
  </conditionalFormatting>
  <conditionalFormatting sqref="E64">
    <cfRule type="expression" priority="122" aboveAverage="0" equalAverage="0" bottom="0" percent="0" rank="0" text="" dxfId="2">
      <formula>$M$50="OK"</formula>
    </cfRule>
  </conditionalFormatting>
  <conditionalFormatting sqref="E65">
    <cfRule type="expression" priority="123" aboveAverage="0" equalAverage="0" bottom="0" percent="0" rank="0" text="" dxfId="0">
      <formula>$M$26="m"</formula>
    </cfRule>
  </conditionalFormatting>
  <conditionalFormatting sqref="E65">
    <cfRule type="expression" priority="124" aboveAverage="0" equalAverage="0" bottom="0" percent="0" rank="0" text="" dxfId="1">
      <formula>$M$26=""</formula>
    </cfRule>
  </conditionalFormatting>
  <conditionalFormatting sqref="E65">
    <cfRule type="expression" priority="125" aboveAverage="0" equalAverage="0" bottom="0" percent="0" rank="0" text="" dxfId="2">
      <formula>$M$26="OK"</formula>
    </cfRule>
  </conditionalFormatting>
  <conditionalFormatting sqref="O64">
    <cfRule type="expression" priority="126" aboveAverage="0" equalAverage="0" bottom="0" percent="0" rank="0" text="" dxfId="0">
      <formula>$C$56="m"</formula>
    </cfRule>
  </conditionalFormatting>
  <conditionalFormatting sqref="O64">
    <cfRule type="expression" priority="127" aboveAverage="0" equalAverage="0" bottom="0" percent="0" rank="0" text="" dxfId="1">
      <formula>$C$56=""</formula>
    </cfRule>
  </conditionalFormatting>
  <conditionalFormatting sqref="O64">
    <cfRule type="expression" priority="128" aboveAverage="0" equalAverage="0" bottom="0" percent="0" rank="0" text="" dxfId="2">
      <formula>$C$56="OK"</formula>
    </cfRule>
  </conditionalFormatting>
  <conditionalFormatting sqref="O65">
    <cfRule type="expression" priority="129" aboveAverage="0" equalAverage="0" bottom="0" percent="0" rank="0" text="" dxfId="0">
      <formula>$C$67="m"</formula>
    </cfRule>
  </conditionalFormatting>
  <conditionalFormatting sqref="O65">
    <cfRule type="expression" priority="130" aboveAverage="0" equalAverage="0" bottom="0" percent="0" rank="0" text="" dxfId="1">
      <formula>$C$67=""</formula>
    </cfRule>
  </conditionalFormatting>
  <conditionalFormatting sqref="O65">
    <cfRule type="expression" priority="131" aboveAverage="0" equalAverage="0" bottom="0" percent="0" rank="0" text="" dxfId="2">
      <formula>$C$67="OK"</formula>
    </cfRule>
  </conditionalFormatting>
  <conditionalFormatting sqref="O77">
    <cfRule type="expression" priority="132" aboveAverage="0" equalAverage="0" bottom="0" percent="0" rank="0" text="" dxfId="0">
      <formula>$C$79="m"</formula>
    </cfRule>
  </conditionalFormatting>
  <conditionalFormatting sqref="O77">
    <cfRule type="expression" priority="133" aboveAverage="0" equalAverage="0" bottom="0" percent="0" rank="0" text="" dxfId="1">
      <formula>$C$79=""</formula>
    </cfRule>
  </conditionalFormatting>
  <conditionalFormatting sqref="O77">
    <cfRule type="expression" priority="134" aboveAverage="0" equalAverage="0" bottom="0" percent="0" rank="0" text="" dxfId="2">
      <formula>$C$79="OK"</formula>
    </cfRule>
  </conditionalFormatting>
  <conditionalFormatting sqref="D52 F52:K52">
    <cfRule type="expression" priority="135" aboveAverage="0" equalAverage="0" bottom="0" percent="0" rank="0" text="" dxfId="4">
      <formula>(AND($C$52="",$D$10&lt;=1,$H$6&gt;=$B$49))</formula>
    </cfRule>
    <cfRule type="expression" priority="136" aboveAverage="0" equalAverage="0" bottom="0" percent="0" rank="0" text="" dxfId="3">
      <formula>$C$52="M"</formula>
    </cfRule>
    <cfRule type="expression" priority="137" aboveAverage="0" equalAverage="0" bottom="0" percent="0" rank="0" text="" dxfId="2">
      <formula>$C$52="OK"</formula>
    </cfRule>
  </conditionalFormatting>
  <conditionalFormatting sqref="D53 F53:K53">
    <cfRule type="expression" priority="138" aboveAverage="0" equalAverage="0" bottom="0" percent="0" rank="0" text="" dxfId="4">
      <formula>(AND($C$53="",$D$10&lt;=1,$H$6&gt;=$B$49))</formula>
    </cfRule>
    <cfRule type="expression" priority="139" aboveAverage="0" equalAverage="0" bottom="0" percent="0" rank="0" text="" dxfId="3">
      <formula>$C$53="M"</formula>
    </cfRule>
    <cfRule type="expression" priority="140" aboveAverage="0" equalAverage="0" bottom="0" percent="0" rank="0" text="" dxfId="2">
      <formula>$C$53="OK"</formula>
    </cfRule>
  </conditionalFormatting>
  <conditionalFormatting sqref="D54 F54:K54">
    <cfRule type="expression" priority="141" aboveAverage="0" equalAverage="0" bottom="0" percent="0" rank="0" text="" dxfId="4">
      <formula>(AND($C$54="",$D$10&lt;=1,$H$6&gt;=$B$49))</formula>
    </cfRule>
    <cfRule type="expression" priority="142" aboveAverage="0" equalAverage="0" bottom="0" percent="0" rank="0" text="" dxfId="3">
      <formula>$C$54="M"</formula>
    </cfRule>
    <cfRule type="expression" priority="143" aboveAverage="0" equalAverage="0" bottom="0" percent="0" rank="0" text="" dxfId="2">
      <formula>$C$54="OK"</formula>
    </cfRule>
  </conditionalFormatting>
  <conditionalFormatting sqref="N43 P43:U43">
    <cfRule type="expression" priority="144" aboveAverage="0" equalAverage="0" bottom="0" percent="0" rank="0" text="" dxfId="4">
      <formula>(AND($M$43="",$D$10&lt;=1,$H$6&gt;=$V$36))</formula>
    </cfRule>
    <cfRule type="expression" priority="145" aboveAverage="0" equalAverage="0" bottom="0" percent="0" rank="0" text="" dxfId="3">
      <formula>$M$43="M"</formula>
    </cfRule>
    <cfRule type="expression" priority="146" aboveAverage="0" equalAverage="0" bottom="0" percent="0" rank="0" text="" dxfId="2">
      <formula>$M$43="OK"</formula>
    </cfRule>
  </conditionalFormatting>
  <conditionalFormatting sqref="N51 P51:U51">
    <cfRule type="expression" priority="147" aboveAverage="0" equalAverage="0" bottom="0" percent="0" rank="0" text="" dxfId="4">
      <formula>(AND($M$51="",$D$10&lt;=1,$H$6&gt;=$V$49))</formula>
    </cfRule>
    <cfRule type="expression" priority="148" aboveAverage="0" equalAverage="0" bottom="0" percent="0" rank="0" text="" dxfId="3">
      <formula>$M$51="M"</formula>
    </cfRule>
    <cfRule type="expression" priority="149" aboveAverage="0" equalAverage="0" bottom="0" percent="0" rank="0" text="" dxfId="2">
      <formula>$M$51="OK"</formula>
    </cfRule>
  </conditionalFormatting>
  <conditionalFormatting sqref="D67 F67:K67">
    <cfRule type="expression" priority="150" aboveAverage="0" equalAverage="0" bottom="0" percent="0" rank="0" text="" dxfId="4">
      <formula>(AND($C$67="",$D$10&lt;=1,$H$6&gt;=$B$62))</formula>
    </cfRule>
    <cfRule type="expression" priority="151" aboveAverage="0" equalAverage="0" bottom="0" percent="0" rank="0" text="" dxfId="3">
      <formula>$C$67="M"</formula>
    </cfRule>
    <cfRule type="expression" priority="152" aboveAverage="0" equalAverage="0" bottom="0" percent="0" rank="0" text="" dxfId="2">
      <formula>$C$67="OK"</formula>
    </cfRule>
  </conditionalFormatting>
  <conditionalFormatting sqref="D76 F76:K76">
    <cfRule type="expression" priority="153" aboveAverage="0" equalAverage="0" bottom="0" percent="0" rank="0" text="" dxfId="4">
      <formula>(AND($C$76="",$D$10&lt;=1,$H$6&gt;=$B$75))</formula>
    </cfRule>
    <cfRule type="expression" priority="154" aboveAverage="0" equalAverage="0" bottom="0" percent="0" rank="0" text="" dxfId="3">
      <formula>$C$76="M"</formula>
    </cfRule>
    <cfRule type="expression" priority="155" aboveAverage="0" equalAverage="0" bottom="0" percent="0" rank="0" text="" dxfId="2">
      <formula>$C$76="OK"</formula>
    </cfRule>
  </conditionalFormatting>
  <conditionalFormatting sqref="D78 F78:K78">
    <cfRule type="expression" priority="156" aboveAverage="0" equalAverage="0" bottom="0" percent="0" rank="0" text="" dxfId="4">
      <formula>(AND($C$78="",$D$10&lt;=1,$H$6&gt;=$B$75))</formula>
    </cfRule>
    <cfRule type="expression" priority="157" aboveAverage="0" equalAverage="0" bottom="0" percent="0" rank="0" text="" dxfId="3">
      <formula>$C$78="M"</formula>
    </cfRule>
    <cfRule type="expression" priority="158" aboveAverage="0" equalAverage="0" bottom="0" percent="0" rank="0" text="" dxfId="2">
      <formula>$C$78="OK"</formula>
    </cfRule>
  </conditionalFormatting>
  <conditionalFormatting sqref="E37">
    <cfRule type="expression" priority="159" aboveAverage="0" equalAverage="0" bottom="0" percent="0" rank="0" text="" dxfId="5">
      <formula>$I$91=0</formula>
    </cfRule>
  </conditionalFormatting>
  <conditionalFormatting sqref="E37">
    <cfRule type="expression" priority="160" aboveAverage="0" equalAverage="0" bottom="0" percent="0" rank="0" text="" dxfId="5">
      <formula>$I$91=10</formula>
    </cfRule>
  </conditionalFormatting>
  <conditionalFormatting sqref="E37">
    <cfRule type="expression" priority="161" aboveAverage="0" equalAverage="0" bottom="0" percent="0" rank="0" text="" dxfId="5">
      <formula>$I$91=2</formula>
    </cfRule>
  </conditionalFormatting>
  <conditionalFormatting sqref="E37">
    <cfRule type="expression" priority="162" aboveAverage="0" equalAverage="0" bottom="0" percent="0" rank="0" text="" dxfId="6">
      <formula>$I$91=12</formula>
    </cfRule>
  </conditionalFormatting>
  <conditionalFormatting sqref="E37">
    <cfRule type="expression" priority="163" aboveAverage="0" equalAverage="0" bottom="0" percent="0" rank="0" text="" dxfId="6">
      <formula>$I$91=4</formula>
    </cfRule>
  </conditionalFormatting>
  <conditionalFormatting sqref="E37">
    <cfRule type="expression" priority="164" aboveAverage="0" equalAverage="0" bottom="0" percent="0" rank="0" text="" dxfId="7">
      <formula>$I$91=20</formula>
    </cfRule>
  </conditionalFormatting>
  <conditionalFormatting sqref="E38">
    <cfRule type="expression" priority="165" aboveAverage="0" equalAverage="0" bottom="0" percent="0" rank="0" text="" dxfId="5">
      <formula>$I$92=0</formula>
    </cfRule>
  </conditionalFormatting>
  <conditionalFormatting sqref="E38">
    <cfRule type="expression" priority="166" aboveAverage="0" equalAverage="0" bottom="0" percent="0" rank="0" text="" dxfId="5">
      <formula>$I$92=10</formula>
    </cfRule>
  </conditionalFormatting>
  <conditionalFormatting sqref="E38">
    <cfRule type="expression" priority="167" aboveAverage="0" equalAverage="0" bottom="0" percent="0" rank="0" text="" dxfId="5">
      <formula>$I$92=2</formula>
    </cfRule>
  </conditionalFormatting>
  <conditionalFormatting sqref="E38">
    <cfRule type="expression" priority="168" aboveAverage="0" equalAverage="0" bottom="0" percent="0" rank="0" text="" dxfId="6">
      <formula>$I$92=12</formula>
    </cfRule>
  </conditionalFormatting>
  <conditionalFormatting sqref="E38">
    <cfRule type="expression" priority="169" aboveAverage="0" equalAverage="0" bottom="0" percent="0" rank="0" text="" dxfId="6">
      <formula>$I$92=4</formula>
    </cfRule>
  </conditionalFormatting>
  <conditionalFormatting sqref="E38">
    <cfRule type="expression" priority="170" aboveAverage="0" equalAverage="0" bottom="0" percent="0" rank="0" text="" dxfId="7">
      <formula>$I$92=20</formula>
    </cfRule>
  </conditionalFormatting>
  <conditionalFormatting sqref="E41">
    <cfRule type="expression" priority="171" aboveAverage="0" equalAverage="0" bottom="0" percent="0" rank="0" text="" dxfId="5">
      <formula>$I$93=0</formula>
    </cfRule>
  </conditionalFormatting>
  <conditionalFormatting sqref="E41">
    <cfRule type="expression" priority="172" aboveAverage="0" equalAverage="0" bottom="0" percent="0" rank="0" text="" dxfId="5">
      <formula>$I$93=10</formula>
    </cfRule>
  </conditionalFormatting>
  <conditionalFormatting sqref="E41">
    <cfRule type="expression" priority="173" aboveAverage="0" equalAverage="0" bottom="0" percent="0" rank="0" text="" dxfId="5">
      <formula>$I$93=2</formula>
    </cfRule>
  </conditionalFormatting>
  <conditionalFormatting sqref="E41">
    <cfRule type="expression" priority="174" aboveAverage="0" equalAverage="0" bottom="0" percent="0" rank="0" text="" dxfId="6">
      <formula>$I$93=12</formula>
    </cfRule>
  </conditionalFormatting>
  <conditionalFormatting sqref="E41">
    <cfRule type="expression" priority="175" aboveAverage="0" equalAverage="0" bottom="0" percent="0" rank="0" text="" dxfId="6">
      <formula>$I$93=4</formula>
    </cfRule>
  </conditionalFormatting>
  <conditionalFormatting sqref="E41">
    <cfRule type="expression" priority="176" aboveAverage="0" equalAverage="0" bottom="0" percent="0" rank="0" text="" dxfId="7">
      <formula>$I$93=20</formula>
    </cfRule>
  </conditionalFormatting>
  <conditionalFormatting sqref="O43">
    <cfRule type="expression" priority="177" aboveAverage="0" equalAverage="0" bottom="0" percent="0" rank="0" text="" dxfId="5">
      <formula>$I$94=0</formula>
    </cfRule>
  </conditionalFormatting>
  <conditionalFormatting sqref="O43">
    <cfRule type="expression" priority="178" aboveAverage="0" equalAverage="0" bottom="0" percent="0" rank="0" text="" dxfId="5">
      <formula>$I$94=10</formula>
    </cfRule>
  </conditionalFormatting>
  <conditionalFormatting sqref="O43">
    <cfRule type="expression" priority="179" aboveAverage="0" equalAverage="0" bottom="0" percent="0" rank="0" text="" dxfId="5">
      <formula>$I$94=2</formula>
    </cfRule>
  </conditionalFormatting>
  <conditionalFormatting sqref="O43">
    <cfRule type="expression" priority="180" aboveAverage="0" equalAverage="0" bottom="0" percent="0" rank="0" text="" dxfId="6">
      <formula>$I$94=12</formula>
    </cfRule>
  </conditionalFormatting>
  <conditionalFormatting sqref="O43">
    <cfRule type="expression" priority="181" aboveAverage="0" equalAverage="0" bottom="0" percent="0" rank="0" text="" dxfId="6">
      <formula>$I$94=4</formula>
    </cfRule>
  </conditionalFormatting>
  <conditionalFormatting sqref="O43">
    <cfRule type="expression" priority="182" aboveAverage="0" equalAverage="0" bottom="0" percent="0" rank="0" text="" dxfId="7">
      <formula>$I$94=20</formula>
    </cfRule>
  </conditionalFormatting>
  <conditionalFormatting sqref="E52">
    <cfRule type="expression" priority="183" aboveAverage="0" equalAverage="0" bottom="0" percent="0" rank="0" text="" dxfId="5">
      <formula>$I$95=0</formula>
    </cfRule>
  </conditionalFormatting>
  <conditionalFormatting sqref="E52">
    <cfRule type="expression" priority="184" aboveAverage="0" equalAverage="0" bottom="0" percent="0" rank="0" text="" dxfId="5">
      <formula>$I$95=10</formula>
    </cfRule>
  </conditionalFormatting>
  <conditionalFormatting sqref="E52">
    <cfRule type="expression" priority="185" aboveAverage="0" equalAverage="0" bottom="0" percent="0" rank="0" text="" dxfId="5">
      <formula>$I$95=2</formula>
    </cfRule>
  </conditionalFormatting>
  <conditionalFormatting sqref="E52">
    <cfRule type="expression" priority="186" aboveAverage="0" equalAverage="0" bottom="0" percent="0" rank="0" text="" dxfId="6">
      <formula>$I$95=12</formula>
    </cfRule>
  </conditionalFormatting>
  <conditionalFormatting sqref="E52">
    <cfRule type="expression" priority="187" aboveAverage="0" equalAverage="0" bottom="0" percent="0" rank="0" text="" dxfId="6">
      <formula>$I$95=4</formula>
    </cfRule>
  </conditionalFormatting>
  <conditionalFormatting sqref="E52">
    <cfRule type="expression" priority="188" aboveAverage="0" equalAverage="0" bottom="0" percent="0" rank="0" text="" dxfId="7">
      <formula>$I$95=20</formula>
    </cfRule>
  </conditionalFormatting>
  <conditionalFormatting sqref="E53">
    <cfRule type="expression" priority="189" aboveAverage="0" equalAverage="0" bottom="0" percent="0" rank="0" text="" dxfId="5">
      <formula>$I$96=0</formula>
    </cfRule>
  </conditionalFormatting>
  <conditionalFormatting sqref="E53">
    <cfRule type="expression" priority="190" aboveAverage="0" equalAverage="0" bottom="0" percent="0" rank="0" text="" dxfId="5">
      <formula>$I$96=10</formula>
    </cfRule>
  </conditionalFormatting>
  <conditionalFormatting sqref="E53">
    <cfRule type="expression" priority="191" aboveAverage="0" equalAverage="0" bottom="0" percent="0" rank="0" text="" dxfId="5">
      <formula>$I$96=2</formula>
    </cfRule>
  </conditionalFormatting>
  <conditionalFormatting sqref="E53">
    <cfRule type="expression" priority="192" aboveAverage="0" equalAverage="0" bottom="0" percent="0" rank="0" text="" dxfId="6">
      <formula>$I$96=12</formula>
    </cfRule>
  </conditionalFormatting>
  <conditionalFormatting sqref="E53">
    <cfRule type="expression" priority="193" aboveAverage="0" equalAverage="0" bottom="0" percent="0" rank="0" text="" dxfId="6">
      <formula>$I$96=4</formula>
    </cfRule>
  </conditionalFormatting>
  <conditionalFormatting sqref="E53">
    <cfRule type="expression" priority="194" aboveAverage="0" equalAverage="0" bottom="0" percent="0" rank="0" text="" dxfId="7">
      <formula>$I$96=20</formula>
    </cfRule>
  </conditionalFormatting>
  <conditionalFormatting sqref="E54">
    <cfRule type="expression" priority="195" aboveAverage="0" equalAverage="0" bottom="0" percent="0" rank="0" text="" dxfId="5">
      <formula>$I$97=0</formula>
    </cfRule>
  </conditionalFormatting>
  <conditionalFormatting sqref="E54">
    <cfRule type="expression" priority="196" aboveAverage="0" equalAverage="0" bottom="0" percent="0" rank="0" text="" dxfId="5">
      <formula>$I$97=10</formula>
    </cfRule>
  </conditionalFormatting>
  <conditionalFormatting sqref="E54">
    <cfRule type="expression" priority="197" aboveAverage="0" equalAverage="0" bottom="0" percent="0" rank="0" text="" dxfId="5">
      <formula>$I$97=2</formula>
    </cfRule>
  </conditionalFormatting>
  <conditionalFormatting sqref="E54">
    <cfRule type="expression" priority="198" aboveAverage="0" equalAverage="0" bottom="0" percent="0" rank="0" text="" dxfId="6">
      <formula>$I$97=12</formula>
    </cfRule>
  </conditionalFormatting>
  <conditionalFormatting sqref="E54">
    <cfRule type="expression" priority="199" aboveAverage="0" equalAverage="0" bottom="0" percent="0" rank="0" text="" dxfId="6">
      <formula>$I$97=4</formula>
    </cfRule>
  </conditionalFormatting>
  <conditionalFormatting sqref="E54">
    <cfRule type="expression" priority="200" aboveAverage="0" equalAverage="0" bottom="0" percent="0" rank="0" text="" dxfId="7">
      <formula>$I$97=20</formula>
    </cfRule>
  </conditionalFormatting>
  <conditionalFormatting sqref="O51">
    <cfRule type="expression" priority="201" aboveAverage="0" equalAverage="0" bottom="0" percent="0" rank="0" text="" dxfId="5">
      <formula>$I$98=0</formula>
    </cfRule>
  </conditionalFormatting>
  <conditionalFormatting sqref="O51">
    <cfRule type="expression" priority="202" aboveAverage="0" equalAverage="0" bottom="0" percent="0" rank="0" text="" dxfId="5">
      <formula>$I$98=10</formula>
    </cfRule>
  </conditionalFormatting>
  <conditionalFormatting sqref="O51">
    <cfRule type="expression" priority="203" aboveAverage="0" equalAverage="0" bottom="0" percent="0" rank="0" text="" dxfId="5">
      <formula>$I$98=2</formula>
    </cfRule>
  </conditionalFormatting>
  <conditionalFormatting sqref="O51">
    <cfRule type="expression" priority="204" aboveAverage="0" equalAverage="0" bottom="0" percent="0" rank="0" text="" dxfId="6">
      <formula>$I$98=12</formula>
    </cfRule>
  </conditionalFormatting>
  <conditionalFormatting sqref="O51">
    <cfRule type="expression" priority="205" aboveAverage="0" equalAverage="0" bottom="0" percent="0" rank="0" text="" dxfId="6">
      <formula>$I$98=4</formula>
    </cfRule>
  </conditionalFormatting>
  <conditionalFormatting sqref="O51">
    <cfRule type="expression" priority="206" aboveAverage="0" equalAverage="0" bottom="0" percent="0" rank="0" text="" dxfId="7">
      <formula>$I$98=20</formula>
    </cfRule>
  </conditionalFormatting>
  <conditionalFormatting sqref="E67">
    <cfRule type="expression" priority="207" aboveAverage="0" equalAverage="0" bottom="0" percent="0" rank="0" text="" dxfId="5">
      <formula>$I$99=0</formula>
    </cfRule>
  </conditionalFormatting>
  <conditionalFormatting sqref="E67">
    <cfRule type="expression" priority="208" aboveAverage="0" equalAverage="0" bottom="0" percent="0" rank="0" text="" dxfId="5">
      <formula>$I$99=10</formula>
    </cfRule>
  </conditionalFormatting>
  <conditionalFormatting sqref="E67">
    <cfRule type="expression" priority="209" aboveAverage="0" equalAverage="0" bottom="0" percent="0" rank="0" text="" dxfId="5">
      <formula>$I$99=2</formula>
    </cfRule>
  </conditionalFormatting>
  <conditionalFormatting sqref="E67">
    <cfRule type="expression" priority="210" aboveAverage="0" equalAverage="0" bottom="0" percent="0" rank="0" text="" dxfId="6">
      <formula>$I$99=12</formula>
    </cfRule>
  </conditionalFormatting>
  <conditionalFormatting sqref="E67">
    <cfRule type="expression" priority="211" aboveAverage="0" equalAverage="0" bottom="0" percent="0" rank="0" text="" dxfId="6">
      <formula>$I$99=4</formula>
    </cfRule>
  </conditionalFormatting>
  <conditionalFormatting sqref="E67">
    <cfRule type="expression" priority="212" aboveAverage="0" equalAverage="0" bottom="0" percent="0" rank="0" text="" dxfId="7">
      <formula>$I$99=20</formula>
    </cfRule>
  </conditionalFormatting>
  <conditionalFormatting sqref="O66">
    <cfRule type="expression" priority="213" aboveAverage="0" equalAverage="0" bottom="0" percent="0" rank="0" text="" dxfId="5">
      <formula>$I$100=0</formula>
    </cfRule>
  </conditionalFormatting>
  <conditionalFormatting sqref="O66">
    <cfRule type="expression" priority="214" aboveAverage="0" equalAverage="0" bottom="0" percent="0" rank="0" text="" dxfId="5">
      <formula>$I$100=10</formula>
    </cfRule>
  </conditionalFormatting>
  <conditionalFormatting sqref="O66">
    <cfRule type="expression" priority="215" aboveAverage="0" equalAverage="0" bottom="0" percent="0" rank="0" text="" dxfId="5">
      <formula>$I$100=2</formula>
    </cfRule>
  </conditionalFormatting>
  <conditionalFormatting sqref="O66">
    <cfRule type="expression" priority="216" aboveAverage="0" equalAverage="0" bottom="0" percent="0" rank="0" text="" dxfId="6">
      <formula>$I$100=12</formula>
    </cfRule>
  </conditionalFormatting>
  <conditionalFormatting sqref="O66">
    <cfRule type="expression" priority="217" aboveAverage="0" equalAverage="0" bottom="0" percent="0" rank="0" text="" dxfId="6">
      <formula>$I$100=4</formula>
    </cfRule>
  </conditionalFormatting>
  <conditionalFormatting sqref="O66">
    <cfRule type="expression" priority="218" aboveAverage="0" equalAverage="0" bottom="0" percent="0" rank="0" text="" dxfId="7">
      <formula>$I$100=20</formula>
    </cfRule>
  </conditionalFormatting>
  <conditionalFormatting sqref="E76">
    <cfRule type="expression" priority="219" aboveAverage="0" equalAverage="0" bottom="0" percent="0" rank="0" text="" dxfId="5">
      <formula>$I$101=0</formula>
    </cfRule>
  </conditionalFormatting>
  <conditionalFormatting sqref="E76">
    <cfRule type="expression" priority="220" aboveAverage="0" equalAverage="0" bottom="0" percent="0" rank="0" text="" dxfId="5">
      <formula>$I$101=10</formula>
    </cfRule>
  </conditionalFormatting>
  <conditionalFormatting sqref="E76">
    <cfRule type="expression" priority="221" aboveAverage="0" equalAverage="0" bottom="0" percent="0" rank="0" text="" dxfId="5">
      <formula>$I$101=2</formula>
    </cfRule>
  </conditionalFormatting>
  <conditionalFormatting sqref="E76">
    <cfRule type="expression" priority="222" aboveAverage="0" equalAverage="0" bottom="0" percent="0" rank="0" text="" dxfId="6">
      <formula>$I$101=12</formula>
    </cfRule>
  </conditionalFormatting>
  <conditionalFormatting sqref="E76">
    <cfRule type="expression" priority="223" aboveAverage="0" equalAverage="0" bottom="0" percent="0" rank="0" text="" dxfId="6">
      <formula>$I$101=4</formula>
    </cfRule>
  </conditionalFormatting>
  <conditionalFormatting sqref="E76">
    <cfRule type="expression" priority="224" aboveAverage="0" equalAverage="0" bottom="0" percent="0" rank="0" text="" dxfId="7">
      <formula>$I$101=20</formula>
    </cfRule>
  </conditionalFormatting>
  <conditionalFormatting sqref="E78">
    <cfRule type="expression" priority="225" aboveAverage="0" equalAverage="0" bottom="0" percent="0" rank="0" text="" dxfId="5">
      <formula>$I$102=0</formula>
    </cfRule>
  </conditionalFormatting>
  <conditionalFormatting sqref="E78">
    <cfRule type="expression" priority="226" aboveAverage="0" equalAverage="0" bottom="0" percent="0" rank="0" text="" dxfId="5">
      <formula>$I$102=10</formula>
    </cfRule>
  </conditionalFormatting>
  <conditionalFormatting sqref="E78">
    <cfRule type="expression" priority="227" aboveAverage="0" equalAverage="0" bottom="0" percent="0" rank="0" text="" dxfId="5">
      <formula>$I$102=2</formula>
    </cfRule>
  </conditionalFormatting>
  <conditionalFormatting sqref="E78">
    <cfRule type="expression" priority="228" aboveAverage="0" equalAverage="0" bottom="0" percent="0" rank="0" text="" dxfId="6">
      <formula>$I$102=12</formula>
    </cfRule>
  </conditionalFormatting>
  <conditionalFormatting sqref="E78">
    <cfRule type="expression" priority="229" aboveAverage="0" equalAverage="0" bottom="0" percent="0" rank="0" text="" dxfId="6">
      <formula>$I$102=4</formula>
    </cfRule>
  </conditionalFormatting>
  <conditionalFormatting sqref="E78">
    <cfRule type="expression" priority="230" aboveAverage="0" equalAverage="0" bottom="0" percent="0" rank="0" text="" dxfId="7">
      <formula>$I$102=20</formula>
    </cfRule>
  </conditionalFormatting>
  <conditionalFormatting sqref="D25 F25:K25">
    <cfRule type="expression" priority="231" aboveAverage="0" equalAverage="0" bottom="0" percent="0" rank="0" text="" dxfId="4">
      <formula>(AND($C$25="",$D$10&lt;=1,$H$6&gt;=$B$23))</formula>
    </cfRule>
    <cfRule type="expression" priority="232" aboveAverage="0" equalAverage="0" bottom="0" percent="0" rank="0" text="" dxfId="3">
      <formula>$C$25="M"</formula>
    </cfRule>
    <cfRule type="expression" priority="233" aboveAverage="0" equalAverage="0" bottom="0" percent="0" rank="0" text="" dxfId="2">
      <formula>$C$25="OK"</formula>
    </cfRule>
  </conditionalFormatting>
  <conditionalFormatting sqref="D26 F26:K26">
    <cfRule type="expression" priority="234" aboveAverage="0" equalAverage="0" bottom="0" percent="0" rank="0" text="" dxfId="4">
      <formula>(AND($C$26="",$D$10&lt;=1,$H$6&gt;=$B$23))</formula>
    </cfRule>
    <cfRule type="expression" priority="235" aboveAverage="0" equalAverage="0" bottom="0" percent="0" rank="0" text="" dxfId="3">
      <formula>$C$26="M"</formula>
    </cfRule>
    <cfRule type="expression" priority="236" aboveAverage="0" equalAverage="0" bottom="0" percent="0" rank="0" text="" dxfId="2">
      <formula>$C$26="OK"</formula>
    </cfRule>
  </conditionalFormatting>
  <conditionalFormatting sqref="D27 F27:K27">
    <cfRule type="expression" priority="237" aboveAverage="0" equalAverage="0" bottom="0" percent="0" rank="0" text="" dxfId="4">
      <formula>(AND($C$27="",$D$10&lt;=1,$H$6&gt;=$B$23))</formula>
    </cfRule>
    <cfRule type="expression" priority="238" aboveAverage="0" equalAverage="0" bottom="0" percent="0" rank="0" text="" dxfId="3">
      <formula>$C$27="M"</formula>
    </cfRule>
    <cfRule type="expression" priority="239" aboveAverage="0" equalAverage="0" bottom="0" percent="0" rank="0" text="" dxfId="2">
      <formula>$C$27="OK"</formula>
    </cfRule>
  </conditionalFormatting>
  <conditionalFormatting sqref="D28 F28:K28">
    <cfRule type="expression" priority="240" aboveAverage="0" equalAverage="0" bottom="0" percent="0" rank="0" text="" dxfId="4">
      <formula>(AND($C$28="",$D$10&lt;=1,$H$6&gt;=$B$23))</formula>
    </cfRule>
    <cfRule type="expression" priority="241" aboveAverage="0" equalAverage="0" bottom="0" percent="0" rank="0" text="" dxfId="3">
      <formula>$C$28="M"</formula>
    </cfRule>
    <cfRule type="expression" priority="242" aboveAverage="0" equalAverage="0" bottom="0" percent="0" rank="0" text="" dxfId="2">
      <formula>$C$28="OK"</formula>
    </cfRule>
  </conditionalFormatting>
  <conditionalFormatting sqref="D29 F29:K29">
    <cfRule type="expression" priority="243" aboveAverage="0" equalAverage="0" bottom="0" percent="0" rank="0" text="" dxfId="4">
      <formula>(AND($C$29="",$D$10&lt;=1,$H$6&gt;=$B$23))</formula>
    </cfRule>
    <cfRule type="expression" priority="244" aboveAverage="0" equalAverage="0" bottom="0" percent="0" rank="0" text="" dxfId="3">
      <formula>$C$29="M"</formula>
    </cfRule>
    <cfRule type="expression" priority="245" aboveAverage="0" equalAverage="0" bottom="0" percent="0" rank="0" text="" dxfId="2">
      <formula>$C$29="OK"</formula>
    </cfRule>
  </conditionalFormatting>
  <conditionalFormatting sqref="N24 P24:U24">
    <cfRule type="expression" priority="246" aboveAverage="0" equalAverage="0" bottom="0" percent="0" rank="0" text="" dxfId="4">
      <formula>(AND($M$24="",$D$10&lt;=1,$H$6&gt;=$V$23))</formula>
    </cfRule>
    <cfRule type="expression" priority="247" aboveAverage="0" equalAverage="0" bottom="0" percent="0" rank="0" text="" dxfId="3">
      <formula>$M$24="M"</formula>
    </cfRule>
    <cfRule type="expression" priority="248" aboveAverage="0" equalAverage="0" bottom="0" percent="0" rank="0" text="" dxfId="2">
      <formula>$M$24="OK"</formula>
    </cfRule>
  </conditionalFormatting>
  <conditionalFormatting sqref="N25 P25:U25">
    <cfRule type="expression" priority="249" aboveAverage="0" equalAverage="0" bottom="0" percent="0" rank="0" text="" dxfId="4">
      <formula>(AND($M$25="",$D$10&lt;=1,$H$6&gt;=$V$23))</formula>
    </cfRule>
    <cfRule type="expression" priority="250" aboveAverage="0" equalAverage="0" bottom="0" percent="0" rank="0" text="" dxfId="3">
      <formula>$M$25="M"</formula>
    </cfRule>
    <cfRule type="expression" priority="251" aboveAverage="0" equalAverage="0" bottom="0" percent="0" rank="0" text="" dxfId="2">
      <formula>$M$25="OK"</formula>
    </cfRule>
  </conditionalFormatting>
  <conditionalFormatting sqref="N26 P26:U26">
    <cfRule type="expression" priority="252" aboveAverage="0" equalAverage="0" bottom="0" percent="0" rank="0" text="" dxfId="4">
      <formula>(AND($M$26="",$D$10&lt;=1,$H$6&gt;=$V$23))</formula>
    </cfRule>
    <cfRule type="expression" priority="253" aboveAverage="0" equalAverage="0" bottom="0" percent="0" rank="0" text="" dxfId="3">
      <formula>$M$26="M"</formula>
    </cfRule>
    <cfRule type="expression" priority="254" aboveAverage="0" equalAverage="0" bottom="0" percent="0" rank="0" text="" dxfId="2">
      <formula>$M$26="OK"</formula>
    </cfRule>
  </conditionalFormatting>
  <conditionalFormatting sqref="N27 P27:U27">
    <cfRule type="expression" priority="255" aboveAverage="0" equalAverage="0" bottom="0" percent="0" rank="0" text="" dxfId="4">
      <formula>(AND($M$27="",$D$10&lt;=1,$H$6&gt;=$V$23))</formula>
    </cfRule>
    <cfRule type="expression" priority="256" aboveAverage="0" equalAverage="0" bottom="0" percent="0" rank="0" text="" dxfId="3">
      <formula>$M$27="M"</formula>
    </cfRule>
    <cfRule type="expression" priority="257" aboveAverage="0" equalAverage="0" bottom="0" percent="0" rank="0" text="" dxfId="2">
      <formula>$M$27="OK"</formula>
    </cfRule>
  </conditionalFormatting>
  <conditionalFormatting sqref="N28 P28:U28">
    <cfRule type="expression" priority="258" aboveAverage="0" equalAverage="0" bottom="0" percent="0" rank="0" text="" dxfId="4">
      <formula>(AND($M$28="",$D$10&lt;=1,$H$6&gt;=$V$23))</formula>
    </cfRule>
    <cfRule type="expression" priority="259" aboveAverage="0" equalAverage="0" bottom="0" percent="0" rank="0" text="" dxfId="3">
      <formula>$M$28="M"</formula>
    </cfRule>
    <cfRule type="expression" priority="260" aboveAverage="0" equalAverage="0" bottom="0" percent="0" rank="0" text="" dxfId="2">
      <formula>$M$28="OK"</formula>
    </cfRule>
  </conditionalFormatting>
  <conditionalFormatting sqref="N29 P29:U29">
    <cfRule type="expression" priority="261" aboveAverage="0" equalAverage="0" bottom="0" percent="0" rank="0" text="" dxfId="4">
      <formula>(AND($M$29="",$D$10&lt;=1,$H$6&gt;=$V$23))</formula>
    </cfRule>
    <cfRule type="expression" priority="262" aboveAverage="0" equalAverage="0" bottom="0" percent="0" rank="0" text="" dxfId="3">
      <formula>$M$29="M"</formula>
    </cfRule>
    <cfRule type="expression" priority="263" aboveAverage="0" equalAverage="0" bottom="0" percent="0" rank="0" text="" dxfId="2">
      <formula>$M$29="OK"</formula>
    </cfRule>
  </conditionalFormatting>
  <conditionalFormatting sqref="N30 P30:U30">
    <cfRule type="expression" priority="264" aboveAverage="0" equalAverage="0" bottom="0" percent="0" rank="0" text="" dxfId="4">
      <formula>(AND($M$30="",$D$10&lt;=1,$H$6&gt;=$V$23))</formula>
    </cfRule>
    <cfRule type="expression" priority="265" aboveAverage="0" equalAverage="0" bottom="0" percent="0" rank="0" text="" dxfId="3">
      <formula>$M$30="M"</formula>
    </cfRule>
    <cfRule type="expression" priority="266" aboveAverage="0" equalAverage="0" bottom="0" percent="0" rank="0" text="" dxfId="2">
      <formula>$M$30="OK"</formula>
    </cfRule>
  </conditionalFormatting>
  <conditionalFormatting sqref="D39 F39:K39">
    <cfRule type="expression" priority="267" aboveAverage="0" equalAverage="0" bottom="0" percent="0" rank="0" text="" dxfId="4">
      <formula>(AND($C$39="",$D$10&lt;=1,$H$6&gt;=$B$36))</formula>
    </cfRule>
    <cfRule type="expression" priority="268" aboveAverage="0" equalAverage="0" bottom="0" percent="0" rank="0" text="" dxfId="3">
      <formula>$C$39="M"</formula>
    </cfRule>
    <cfRule type="expression" priority="269" aboveAverage="0" equalAverage="0" bottom="0" percent="0" rank="0" text="" dxfId="2">
      <formula>$C$39="OK"</formula>
    </cfRule>
  </conditionalFormatting>
  <conditionalFormatting sqref="D41 F41:K41">
    <cfRule type="expression" priority="270" aboveAverage="0" equalAverage="0" bottom="0" percent="0" rank="0" text="" dxfId="4">
      <formula>(AND($C$41="",$D$10&lt;=1,$H$6&gt;=$B$36))</formula>
    </cfRule>
    <cfRule type="expression" priority="271" aboveAverage="0" equalAverage="0" bottom="0" percent="0" rank="0" text="" dxfId="3">
      <formula>$C$41="M"</formula>
    </cfRule>
    <cfRule type="expression" priority="272" aboveAverage="0" equalAverage="0" bottom="0" percent="0" rank="0" text="" dxfId="2">
      <formula>$C$41="OK"</formula>
    </cfRule>
  </conditionalFormatting>
  <conditionalFormatting sqref="D42 F42:K42">
    <cfRule type="expression" priority="273" aboveAverage="0" equalAverage="0" bottom="0" percent="0" rank="0" text="" dxfId="4">
      <formula>(AND($C$42="",$D$10&lt;=1,$H$6&gt;=$B$36))</formula>
    </cfRule>
    <cfRule type="expression" priority="274" aboveAverage="0" equalAverage="0" bottom="0" percent="0" rank="0" text="" dxfId="3">
      <formula>$C$42="M"</formula>
    </cfRule>
    <cfRule type="expression" priority="275" aboveAverage="0" equalAverage="0" bottom="0" percent="0" rank="0" text="" dxfId="2">
      <formula>$C$42="OK"</formula>
    </cfRule>
  </conditionalFormatting>
  <conditionalFormatting sqref="P38:U38">
    <cfRule type="expression" priority="276" aboveAverage="0" equalAverage="0" bottom="0" percent="0" rank="0" text="" dxfId="3">
      <formula>$M$38="M"</formula>
    </cfRule>
    <cfRule type="expression" priority="277" aboveAverage="0" equalAverage="0" bottom="0" percent="0" rank="0" text="" dxfId="2">
      <formula>$M$38="OK"</formula>
    </cfRule>
  </conditionalFormatting>
  <conditionalFormatting sqref="C23:K23">
    <cfRule type="expression" priority="278" aboveAverage="0" equalAverage="0" bottom="0" percent="0" rank="0" text="" dxfId="8">
      <formula>$C$23=$F$6</formula>
    </cfRule>
  </conditionalFormatting>
  <conditionalFormatting sqref="M23:U23">
    <cfRule type="expression" priority="279" aboveAverage="0" equalAverage="0" bottom="0" percent="0" rank="0" text="" dxfId="8">
      <formula>$M$23=$F$6</formula>
    </cfRule>
  </conditionalFormatting>
  <conditionalFormatting sqref="C36:K36">
    <cfRule type="expression" priority="280" aboveAverage="0" equalAverage="0" bottom="0" percent="0" rank="0" text="" dxfId="8">
      <formula>$C$36=$F$6</formula>
    </cfRule>
  </conditionalFormatting>
  <conditionalFormatting sqref="C49:K49">
    <cfRule type="expression" priority="281" aboveAverage="0" equalAverage="0" bottom="0" percent="0" rank="0" text="" dxfId="8">
      <formula>$C$49=$F$6</formula>
    </cfRule>
  </conditionalFormatting>
  <conditionalFormatting sqref="C62:K62">
    <cfRule type="expression" priority="282" aboveAverage="0" equalAverage="0" bottom="0" percent="0" rank="0" text="" dxfId="8">
      <formula>$C$62=$F$6</formula>
    </cfRule>
  </conditionalFormatting>
  <conditionalFormatting sqref="C75:K75">
    <cfRule type="expression" priority="283" aboveAverage="0" equalAverage="0" bottom="0" percent="0" rank="0" text="" dxfId="8">
      <formula>$C$75=$F$6</formula>
    </cfRule>
  </conditionalFormatting>
  <conditionalFormatting sqref="M36:U36">
    <cfRule type="expression" priority="284" aboveAverage="0" equalAverage="0" bottom="0" percent="0" rank="0" text="" dxfId="8">
      <formula>$M$36=$F$6</formula>
    </cfRule>
  </conditionalFormatting>
  <conditionalFormatting sqref="M49:U49">
    <cfRule type="expression" priority="285" aboveAverage="0" equalAverage="0" bottom="0" percent="0" rank="0" text="" dxfId="8">
      <formula>$M$49=$F$6</formula>
    </cfRule>
  </conditionalFormatting>
  <conditionalFormatting sqref="M62:U62">
    <cfRule type="expression" priority="286" aboveAverage="0" equalAverage="0" bottom="0" percent="0" rank="0" text="" dxfId="8">
      <formula>$M$62=$F$6</formula>
    </cfRule>
  </conditionalFormatting>
  <conditionalFormatting sqref="M75:U75">
    <cfRule type="expression" priority="287" aboveAverage="0" equalAverage="0" bottom="0" percent="0" rank="0" text="" dxfId="8">
      <formula>$M$75=$F$6</formula>
    </cfRule>
  </conditionalFormatting>
  <conditionalFormatting sqref="N38">
    <cfRule type="expression" priority="288" aboveAverage="0" equalAverage="0" bottom="0" percent="0" rank="0" text="" dxfId="4">
      <formula>(AND($M$38="",$D$10&lt;=1,$M$36=$F$6))</formula>
    </cfRule>
  </conditionalFormatting>
  <conditionalFormatting sqref="N38">
    <cfRule type="expression" priority="289" aboveAverage="0" equalAverage="0" bottom="0" percent="0" rank="0" text="" dxfId="3">
      <formula>$M$38="M"</formula>
    </cfRule>
  </conditionalFormatting>
  <conditionalFormatting sqref="N38">
    <cfRule type="expression" priority="290" aboveAverage="0" equalAverage="0" bottom="0" percent="0" rank="0" text="" dxfId="2">
      <formula>$M$38="OK"</formula>
    </cfRule>
  </conditionalFormatting>
  <conditionalFormatting sqref="N38:U38">
    <cfRule type="expression" priority="291" aboveAverage="0" equalAverage="0" bottom="0" percent="0" rank="0" text="" dxfId="4">
      <formula>(AND($M$38="",$D$10&lt;=1,$H$6&gt;=$V$36))</formula>
    </cfRule>
  </conditionalFormatting>
  <conditionalFormatting sqref="D37 F37:K37">
    <cfRule type="expression" priority="292" aboveAverage="0" equalAverage="0" bottom="0" percent="0" rank="0" text="" dxfId="4">
      <formula>(AND($C$37="",$D$10&lt;=1,$H$6&gt;=$B$36))</formula>
    </cfRule>
    <cfRule type="expression" priority="293" aboveAverage="0" equalAverage="0" bottom="0" percent="0" rank="0" text="" dxfId="3">
      <formula>$C$37="M"</formula>
    </cfRule>
    <cfRule type="expression" priority="294" aboveAverage="0" equalAverage="0" bottom="0" percent="0" rank="0" text="" dxfId="2">
      <formula>$C$37="OK"</formula>
    </cfRule>
  </conditionalFormatting>
  <conditionalFormatting sqref="D38 F38:K38">
    <cfRule type="expression" priority="295" aboveAverage="0" equalAverage="0" bottom="0" percent="0" rank="0" text="" dxfId="4">
      <formula>(AND($C$38="",$D$10&lt;=1,$H$6&gt;=$B$36))</formula>
    </cfRule>
    <cfRule type="expression" priority="296" aboveAverage="0" equalAverage="0" bottom="0" percent="0" rank="0" text="" dxfId="3">
      <formula>$C$38="M"</formula>
    </cfRule>
    <cfRule type="expression" priority="297" aboveAverage="0" equalAverage="0" bottom="0" percent="0" rank="0" text="" dxfId="2">
      <formula>$C$38="OK"</formula>
    </cfRule>
  </conditionalFormatting>
  <conditionalFormatting sqref="D40 F40:K40">
    <cfRule type="expression" priority="298" aboveAverage="0" equalAverage="0" bottom="0" percent="0" rank="0" text="" dxfId="4">
      <formula>(AND($C$40="",$D$10&lt;=1,$H$6&gt;=$B$36))</formula>
    </cfRule>
    <cfRule type="expression" priority="299" aboveAverage="0" equalAverage="0" bottom="0" percent="0" rank="0" text="" dxfId="3">
      <formula>$C$40="M"</formula>
    </cfRule>
    <cfRule type="expression" priority="300" aboveAverage="0" equalAverage="0" bottom="0" percent="0" rank="0" text="" dxfId="2">
      <formula>$C$40="OK"</formula>
    </cfRule>
  </conditionalFormatting>
  <conditionalFormatting sqref="D24 F24:K24">
    <cfRule type="expression" priority="301" aboveAverage="0" equalAverage="0" bottom="0" percent="0" rank="0" text="" dxfId="4">
      <formula>(AND($C$24="",$D$10&lt;=1,$H$6&gt;=$B$23))</formula>
    </cfRule>
    <cfRule type="expression" priority="302" aboveAverage="0" equalAverage="0" bottom="0" percent="0" rank="0" text="" dxfId="3">
      <formula>$C$24="M"</formula>
    </cfRule>
    <cfRule type="expression" priority="303" aboveAverage="0" equalAverage="0" bottom="0" percent="0" rank="0" text="" dxfId="2">
      <formula>$C$24="OK"</formula>
    </cfRule>
  </conditionalFormatting>
  <conditionalFormatting sqref="N64 P64:U64">
    <cfRule type="expression" priority="304" aboveAverage="0" equalAverage="0" bottom="0" percent="0" rank="0" text="" dxfId="4">
      <formula>(AND($M$64="",$D$10&lt;=1,$H$6&gt;=$V$62))</formula>
    </cfRule>
    <cfRule type="expression" priority="305" aboveAverage="0" equalAverage="0" bottom="0" percent="0" rank="0" text="" dxfId="3">
      <formula>$M$64="M"</formula>
    </cfRule>
    <cfRule type="expression" priority="306" aboveAverage="0" equalAverage="0" bottom="0" percent="0" rank="0" text="" dxfId="2">
      <formula>$M$64="OK"</formula>
    </cfRule>
  </conditionalFormatting>
  <conditionalFormatting sqref="N65 P65:U65">
    <cfRule type="expression" priority="307" aboveAverage="0" equalAverage="0" bottom="0" percent="0" rank="0" text="" dxfId="4">
      <formula>(AND($M$65="",$D$10&lt;=1,$H$6&gt;=$V$62))</formula>
    </cfRule>
    <cfRule type="expression" priority="308" aboveAverage="0" equalAverage="0" bottom="0" percent="0" rank="0" text="" dxfId="3">
      <formula>$M$65="M"</formula>
    </cfRule>
    <cfRule type="expression" priority="309" aboveAverage="0" equalAverage="0" bottom="0" percent="0" rank="0" text="" dxfId="2">
      <formula>$M$65="OK"</formula>
    </cfRule>
  </conditionalFormatting>
  <conditionalFormatting sqref="N66 P66:U66">
    <cfRule type="expression" priority="310" aboveAverage="0" equalAverage="0" bottom="0" percent="0" rank="0" text="" dxfId="4">
      <formula>(AND($M$66="",$D$10&lt;=1,$H$6&gt;=$V$62))</formula>
    </cfRule>
    <cfRule type="expression" priority="311" aboveAverage="0" equalAverage="0" bottom="0" percent="0" rank="0" text="" dxfId="3">
      <formula>$M$66="M"</formula>
    </cfRule>
    <cfRule type="expression" priority="312" aboveAverage="0" equalAverage="0" bottom="0" percent="0" rank="0" text="" dxfId="2">
      <formula>$M$66="OK"</formula>
    </cfRule>
  </conditionalFormatting>
  <conditionalFormatting sqref="N76 P76:U76">
    <cfRule type="expression" priority="313" aboveAverage="0" equalAverage="0" bottom="0" percent="0" rank="0" text="" dxfId="4">
      <formula>(AND($M$76="",$D$10&lt;=1,$W$75=10))</formula>
    </cfRule>
    <cfRule type="expression" priority="314" aboveAverage="0" equalAverage="0" bottom="0" percent="0" rank="0" text="" dxfId="3">
      <formula>$M$76="M"</formula>
    </cfRule>
    <cfRule type="expression" priority="315" aboveAverage="0" equalAverage="0" bottom="0" percent="0" rank="0" text="" dxfId="2">
      <formula>$M$76="OK"</formula>
    </cfRule>
  </conditionalFormatting>
  <conditionalFormatting sqref="N77 P77:U77">
    <cfRule type="expression" priority="316" aboveAverage="0" equalAverage="0" bottom="0" percent="0" rank="0" text="" dxfId="4">
      <formula>(AND($M$76="",$D$10&lt;=1,$W$75=10))</formula>
    </cfRule>
    <cfRule type="expression" priority="317" aboveAverage="0" equalAverage="0" bottom="0" percent="0" rank="0" text="" dxfId="3">
      <formula>$M$77="M"</formula>
    </cfRule>
    <cfRule type="expression" priority="318" aboveAverage="0" equalAverage="0" bottom="0" percent="0" rank="0" text="" dxfId="2">
      <formula>$M$77="OK"</formula>
    </cfRule>
  </conditionalFormatting>
  <conditionalFormatting sqref="D77 F77:K77">
    <cfRule type="expression" priority="319" aboveAverage="0" equalAverage="0" bottom="0" percent="0" rank="0" text="" dxfId="4">
      <formula>(AND($C$77="",$D$10&lt;=1,$H$6&gt;=$B$75))</formula>
    </cfRule>
    <cfRule type="expression" priority="320" aboveAverage="0" equalAverage="0" bottom="0" percent="0" rank="0" text="" dxfId="3">
      <formula>$C$77="M"</formula>
    </cfRule>
    <cfRule type="expression" priority="321" aboveAverage="0" equalAverage="0" bottom="0" percent="0" rank="0" text="" dxfId="2">
      <formula>$C$77="OK"</formula>
    </cfRule>
  </conditionalFormatting>
  <conditionalFormatting sqref="D79 F79:K79">
    <cfRule type="expression" priority="322" aboveAverage="0" equalAverage="0" bottom="0" percent="0" rank="0" text="" dxfId="4">
      <formula>(AND($C$79="",$D$10&lt;=1,$H$6&gt;=$B$75))</formula>
    </cfRule>
    <cfRule type="expression" priority="323" aboveAverage="0" equalAverage="0" bottom="0" percent="0" rank="0" text="" dxfId="3">
      <formula>$C$79="M"</formula>
    </cfRule>
    <cfRule type="expression" priority="324" aboveAverage="0" equalAverage="0" bottom="0" percent="0" rank="0" text="" dxfId="2">
      <formula>$C$79="OK"</formula>
    </cfRule>
  </conditionalFormatting>
  <conditionalFormatting sqref="D80 F80:K80">
    <cfRule type="expression" priority="325" aboveAverage="0" equalAverage="0" bottom="0" percent="0" rank="0" text="" dxfId="4">
      <formula>(AND($C$80="",$D$10&lt;=1,$H$6&gt;=$B$75))</formula>
    </cfRule>
    <cfRule type="expression" priority="326" aboveAverage="0" equalAverage="0" bottom="0" percent="0" rank="0" text="" dxfId="2">
      <formula>$C$80="OK"</formula>
    </cfRule>
    <cfRule type="expression" priority="327" aboveAverage="0" equalAverage="0" bottom="0" percent="0" rank="0" text="" dxfId="3">
      <formula>$C$80="M"</formula>
    </cfRule>
  </conditionalFormatting>
  <conditionalFormatting sqref="E63">
    <cfRule type="expression" priority="328" aboveAverage="0" equalAverage="0" bottom="0" percent="0" rank="0" text="" dxfId="0">
      <formula>$M$28="m"</formula>
    </cfRule>
  </conditionalFormatting>
  <conditionalFormatting sqref="E63">
    <cfRule type="expression" priority="329" aboveAverage="0" equalAverage="0" bottom="0" percent="0" rank="0" text="" dxfId="1">
      <formula>$M$28=""</formula>
    </cfRule>
  </conditionalFormatting>
  <conditionalFormatting sqref="E63">
    <cfRule type="expression" priority="330" aboveAverage="0" equalAverage="0" bottom="0" percent="0" rank="0" text="" dxfId="2">
      <formula>$M$28="OK"</formula>
    </cfRule>
  </conditionalFormatting>
  <dataValidations count="1">
    <dataValidation allowBlank="true" errorStyle="stop" operator="between" showDropDown="false" showErrorMessage="true" showInputMessage="false" sqref="F6" type="list">
      <formula1>$Z$5:$Z$14</formula1>
      <formula2>0</formula2>
    </dataValidation>
  </dataValidations>
  <hyperlinks>
    <hyperlink ref="F8" r:id="rId2" display="http://cursos.unipampa.edu.br/cursos/engenhariamecanica/o-curso/componentes-curriculares/"/>
  </hyperlink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00FF"/>
    <pageSetUpPr fitToPage="false"/>
  </sheetPr>
  <dimension ref="A1:AH100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1.43"/>
    <col collapsed="false" customWidth="true" hidden="false" outlineLevel="0" max="3" min="3" style="0" width="10.57"/>
    <col collapsed="false" customWidth="true" hidden="false" outlineLevel="0" max="12" min="4" style="0" width="8.15"/>
    <col collapsed="false" customWidth="true" hidden="false" outlineLevel="0" max="13" min="13" style="0" width="8.71"/>
    <col collapsed="false" customWidth="true" hidden="false" outlineLevel="0" max="14" min="14" style="0" width="11"/>
    <col collapsed="false" customWidth="true" hidden="false" outlineLevel="0" max="15" min="15" style="0" width="1.71"/>
    <col collapsed="false" customWidth="true" hidden="false" outlineLevel="0" max="16" min="16" style="0" width="9.14"/>
    <col collapsed="false" customWidth="true" hidden="false" outlineLevel="0" max="17" min="17" style="0" width="1.43"/>
    <col collapsed="false" customWidth="true" hidden="false" outlineLevel="0" max="18" min="18" style="0" width="10.57"/>
    <col collapsed="false" customWidth="true" hidden="false" outlineLevel="0" max="27" min="19" style="0" width="8.15"/>
    <col collapsed="false" customWidth="true" hidden="false" outlineLevel="0" max="28" min="28" style="0" width="8.71"/>
    <col collapsed="false" customWidth="true" hidden="false" outlineLevel="0" max="29" min="29" style="0" width="11"/>
    <col collapsed="false" customWidth="true" hidden="false" outlineLevel="0" max="30" min="30" style="0" width="1.71"/>
    <col collapsed="false" customWidth="true" hidden="false" outlineLevel="0" max="34" min="31" style="0" width="8.71"/>
  </cols>
  <sheetData>
    <row r="1" customFormat="false" ht="15" hidden="false" customHeight="false" outlineLevel="0" collapsed="false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2"/>
      <c r="AE1" s="2"/>
      <c r="AF1" s="2"/>
      <c r="AG1" s="2"/>
      <c r="AH1" s="2"/>
    </row>
    <row r="2" customFormat="false" ht="15" hidden="false" customHeight="false" outlineLevel="0" collapsed="false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2"/>
      <c r="AE2" s="2"/>
      <c r="AF2" s="2"/>
      <c r="AG2" s="2"/>
      <c r="AH2" s="2"/>
    </row>
    <row r="3" customFormat="false" ht="15" hidden="false" customHeight="false" outlineLevel="0" collapsed="false">
      <c r="A3" s="2"/>
      <c r="B3" s="2"/>
      <c r="C3" s="7" t="s">
        <v>197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  <c r="P3" s="2"/>
      <c r="Q3" s="2"/>
      <c r="R3" s="2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  <c r="AG3" s="2"/>
      <c r="AH3" s="2"/>
    </row>
    <row r="4" customFormat="false" ht="15" hidden="false" customHeight="false" outlineLevel="0" collapsed="false">
      <c r="A4" s="2"/>
      <c r="B4" s="2"/>
      <c r="C4" s="7" t="s">
        <v>198</v>
      </c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2"/>
      <c r="P4" s="2"/>
      <c r="Q4" s="108"/>
      <c r="R4" s="108"/>
      <c r="S4" s="108"/>
      <c r="T4" s="108"/>
      <c r="U4" s="108"/>
      <c r="V4" s="108"/>
      <c r="W4" s="108"/>
      <c r="X4" s="2"/>
      <c r="Y4" s="3"/>
      <c r="Z4" s="3"/>
      <c r="AA4" s="3"/>
      <c r="AB4" s="3"/>
      <c r="AC4" s="3"/>
      <c r="AD4" s="2"/>
      <c r="AE4" s="2"/>
      <c r="AF4" s="2"/>
      <c r="AG4" s="2"/>
      <c r="AH4" s="2"/>
    </row>
    <row r="5" customFormat="false" ht="15" hidden="false" customHeight="false" outlineLevel="0" collapsed="false">
      <c r="A5" s="2"/>
      <c r="B5" s="2"/>
      <c r="C5" s="7" t="s">
        <v>199</v>
      </c>
      <c r="D5" s="3"/>
      <c r="E5" s="3"/>
      <c r="F5" s="109"/>
      <c r="G5" s="109"/>
      <c r="H5" s="109"/>
      <c r="I5" s="109"/>
      <c r="J5" s="109"/>
      <c r="K5" s="109"/>
      <c r="L5" s="3"/>
      <c r="M5" s="3"/>
      <c r="N5" s="3"/>
      <c r="O5" s="2"/>
      <c r="P5" s="2"/>
      <c r="Q5" s="2"/>
      <c r="R5" s="2"/>
      <c r="S5" s="3"/>
      <c r="T5" s="3"/>
      <c r="U5" s="109"/>
      <c r="V5" s="109"/>
      <c r="W5" s="109"/>
      <c r="X5" s="109"/>
      <c r="Y5" s="109"/>
      <c r="Z5" s="109"/>
      <c r="AA5" s="3"/>
      <c r="AB5" s="3"/>
      <c r="AC5" s="3"/>
      <c r="AD5" s="2"/>
      <c r="AE5" s="2"/>
      <c r="AF5" s="2"/>
      <c r="AG5" s="2"/>
      <c r="AH5" s="2"/>
    </row>
    <row r="6" customFormat="false" ht="15" hidden="false" customHeight="false" outlineLevel="0" collapsed="false">
      <c r="A6" s="2"/>
      <c r="B6" s="2"/>
      <c r="C6" s="2"/>
      <c r="D6" s="3"/>
      <c r="E6" s="3"/>
      <c r="F6" s="109"/>
      <c r="G6" s="109"/>
      <c r="H6" s="109"/>
      <c r="I6" s="109"/>
      <c r="J6" s="109"/>
      <c r="K6" s="109"/>
      <c r="L6" s="3"/>
      <c r="M6" s="3"/>
      <c r="N6" s="3"/>
      <c r="O6" s="2"/>
      <c r="P6" s="2"/>
      <c r="Q6" s="2"/>
      <c r="R6" s="2"/>
      <c r="S6" s="3"/>
      <c r="T6" s="3"/>
      <c r="U6" s="110" t="s">
        <v>200</v>
      </c>
      <c r="V6" s="109"/>
      <c r="W6" s="109"/>
      <c r="X6" s="109"/>
      <c r="Y6" s="109"/>
      <c r="Z6" s="109"/>
      <c r="AA6" s="3"/>
      <c r="AB6" s="3"/>
      <c r="AC6" s="3"/>
      <c r="AD6" s="2"/>
      <c r="AE6" s="2"/>
      <c r="AF6" s="2"/>
      <c r="AG6" s="2"/>
      <c r="AH6" s="2"/>
    </row>
    <row r="7" customFormat="false" ht="15" hidden="false" customHeight="false" outlineLevel="0" collapsed="false">
      <c r="A7" s="2"/>
      <c r="B7" s="2"/>
      <c r="C7" s="2"/>
      <c r="D7" s="3"/>
      <c r="E7" s="3"/>
      <c r="F7" s="109"/>
      <c r="G7" s="109"/>
      <c r="H7" s="109"/>
      <c r="I7" s="109"/>
      <c r="J7" s="109"/>
      <c r="K7" s="109"/>
      <c r="L7" s="3"/>
      <c r="M7" s="3"/>
      <c r="N7" s="3"/>
      <c r="O7" s="2"/>
      <c r="P7" s="2"/>
      <c r="Q7" s="2"/>
      <c r="R7" s="2"/>
      <c r="S7" s="3"/>
      <c r="T7" s="3"/>
      <c r="U7" s="109"/>
      <c r="V7" s="109"/>
      <c r="W7" s="109"/>
      <c r="X7" s="109"/>
      <c r="Y7" s="109"/>
      <c r="Z7" s="109"/>
      <c r="AA7" s="3"/>
      <c r="AB7" s="3"/>
      <c r="AC7" s="3"/>
      <c r="AD7" s="2"/>
      <c r="AE7" s="2"/>
      <c r="AF7" s="2"/>
      <c r="AG7" s="2"/>
      <c r="AH7" s="2"/>
    </row>
    <row r="8" customFormat="false" ht="15" hidden="false" customHeight="false" outlineLevel="0" collapsed="false">
      <c r="A8" s="2"/>
      <c r="B8" s="111" t="s">
        <v>201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2"/>
      <c r="Q8" s="111" t="s">
        <v>202</v>
      </c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2"/>
      <c r="AF8" s="2"/>
      <c r="AG8" s="2"/>
      <c r="AH8" s="2"/>
    </row>
    <row r="9" customFormat="false" ht="9" hidden="false" customHeight="true" outlineLevel="0" collapsed="false">
      <c r="A9" s="2"/>
      <c r="B9" s="112"/>
      <c r="C9" s="112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2"/>
      <c r="P9" s="2"/>
      <c r="Q9" s="112"/>
      <c r="R9" s="112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2"/>
      <c r="AE9" s="2"/>
      <c r="AF9" s="2"/>
      <c r="AG9" s="2"/>
      <c r="AH9" s="2"/>
    </row>
    <row r="10" customFormat="false" ht="21" hidden="false" customHeight="true" outlineLevel="0" collapsed="false">
      <c r="A10" s="2"/>
      <c r="B10" s="112"/>
      <c r="C10" s="112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2"/>
      <c r="P10" s="2"/>
      <c r="Q10" s="112"/>
      <c r="R10" s="112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2"/>
      <c r="AE10" s="2"/>
      <c r="AF10" s="2"/>
      <c r="AG10" s="2"/>
      <c r="AH10" s="2"/>
    </row>
    <row r="11" customFormat="false" ht="15" hidden="false" customHeight="false" outlineLevel="0" collapsed="false">
      <c r="A11" s="2"/>
      <c r="B11" s="112"/>
      <c r="C11" s="114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2"/>
      <c r="P11" s="2"/>
      <c r="Q11" s="112"/>
      <c r="R11" s="114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2"/>
      <c r="AE11" s="2"/>
      <c r="AF11" s="2"/>
      <c r="AG11" s="2"/>
      <c r="AH11" s="2"/>
    </row>
    <row r="12" customFormat="false" ht="15" hidden="false" customHeight="false" outlineLevel="0" collapsed="false">
      <c r="A12" s="2"/>
      <c r="B12" s="11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2"/>
      <c r="P12" s="2"/>
      <c r="Q12" s="112"/>
      <c r="R12" s="114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2"/>
      <c r="AE12" s="2"/>
      <c r="AF12" s="2"/>
      <c r="AG12" s="2"/>
      <c r="AH12" s="2"/>
    </row>
    <row r="13" customFormat="false" ht="15" hidden="false" customHeight="false" outlineLevel="0" collapsed="false">
      <c r="A13" s="2"/>
      <c r="B13" s="112"/>
      <c r="C13" s="114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2"/>
      <c r="P13" s="2"/>
      <c r="Q13" s="112"/>
      <c r="R13" s="114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2"/>
      <c r="AE13" s="2"/>
      <c r="AF13" s="2"/>
      <c r="AG13" s="2"/>
      <c r="AH13" s="2"/>
    </row>
    <row r="14" customFormat="false" ht="15" hidden="false" customHeight="false" outlineLevel="0" collapsed="false">
      <c r="A14" s="2"/>
      <c r="B14" s="112"/>
      <c r="C14" s="114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2"/>
      <c r="P14" s="2"/>
      <c r="Q14" s="112"/>
      <c r="R14" s="114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2"/>
      <c r="AE14" s="2"/>
      <c r="AF14" s="2"/>
      <c r="AG14" s="2"/>
      <c r="AH14" s="2"/>
    </row>
    <row r="15" customFormat="false" ht="15" hidden="false" customHeight="false" outlineLevel="0" collapsed="false">
      <c r="A15" s="2"/>
      <c r="B15" s="112"/>
      <c r="C15" s="114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2"/>
      <c r="P15" s="2"/>
      <c r="Q15" s="112"/>
      <c r="R15" s="114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2"/>
      <c r="AE15" s="2"/>
      <c r="AF15" s="2"/>
      <c r="AG15" s="2"/>
      <c r="AH15" s="2"/>
    </row>
    <row r="16" customFormat="false" ht="15" hidden="false" customHeight="false" outlineLevel="0" collapsed="false">
      <c r="A16" s="2"/>
      <c r="B16" s="112"/>
      <c r="C16" s="114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2"/>
      <c r="P16" s="2"/>
      <c r="Q16" s="112"/>
      <c r="R16" s="114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2"/>
      <c r="AE16" s="2"/>
      <c r="AF16" s="2"/>
      <c r="AG16" s="2"/>
      <c r="AH16" s="2"/>
    </row>
    <row r="17" customFormat="false" ht="15" hidden="false" customHeight="false" outlineLevel="0" collapsed="false">
      <c r="A17" s="2"/>
      <c r="B17" s="112"/>
      <c r="C17" s="114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2"/>
      <c r="P17" s="2"/>
      <c r="Q17" s="112"/>
      <c r="R17" s="114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2"/>
      <c r="AE17" s="2"/>
      <c r="AF17" s="2"/>
      <c r="AG17" s="2"/>
      <c r="AH17" s="2"/>
    </row>
    <row r="18" customFormat="false" ht="15" hidden="false" customHeight="false" outlineLevel="0" collapsed="false">
      <c r="A18" s="2"/>
      <c r="B18" s="112"/>
      <c r="C18" s="114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2"/>
      <c r="P18" s="2"/>
      <c r="Q18" s="112"/>
      <c r="R18" s="114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2"/>
      <c r="AE18" s="2"/>
      <c r="AF18" s="2"/>
      <c r="AG18" s="2"/>
      <c r="AH18" s="2"/>
    </row>
    <row r="19" customFormat="false" ht="15" hidden="false" customHeight="false" outlineLevel="0" collapsed="false">
      <c r="A19" s="2"/>
      <c r="B19" s="112"/>
      <c r="C19" s="114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2"/>
      <c r="P19" s="2"/>
      <c r="Q19" s="112"/>
      <c r="R19" s="114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2"/>
      <c r="AE19" s="2"/>
      <c r="AF19" s="2"/>
      <c r="AG19" s="2"/>
      <c r="AH19" s="2"/>
    </row>
    <row r="20" customFormat="false" ht="15" hidden="false" customHeight="false" outlineLevel="0" collapsed="false">
      <c r="A20" s="2"/>
      <c r="B20" s="112"/>
      <c r="C20" s="114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2"/>
      <c r="P20" s="2"/>
      <c r="Q20" s="112"/>
      <c r="R20" s="114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2"/>
      <c r="AE20" s="2"/>
      <c r="AF20" s="2"/>
      <c r="AG20" s="2"/>
      <c r="AH20" s="2"/>
    </row>
    <row r="21" customFormat="false" ht="15.75" hidden="false" customHeight="true" outlineLevel="0" collapsed="false">
      <c r="A21" s="2"/>
      <c r="B21" s="112"/>
      <c r="C21" s="114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2"/>
      <c r="P21" s="2"/>
      <c r="Q21" s="112"/>
      <c r="R21" s="114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2"/>
      <c r="AE21" s="2"/>
      <c r="AF21" s="2"/>
      <c r="AG21" s="2"/>
      <c r="AH21" s="2"/>
    </row>
    <row r="22" customFormat="false" ht="15.75" hidden="false" customHeight="true" outlineLevel="0" collapsed="false">
      <c r="A22" s="2"/>
      <c r="B22" s="112"/>
      <c r="C22" s="114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2"/>
      <c r="P22" s="2"/>
      <c r="Q22" s="112"/>
      <c r="R22" s="114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2"/>
      <c r="AE22" s="2"/>
      <c r="AF22" s="2"/>
      <c r="AG22" s="2"/>
      <c r="AH22" s="2"/>
    </row>
    <row r="23" customFormat="false" ht="15.75" hidden="false" customHeight="true" outlineLevel="0" collapsed="false">
      <c r="A23" s="2"/>
      <c r="B23" s="112"/>
      <c r="C23" s="114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2"/>
      <c r="P23" s="2"/>
      <c r="Q23" s="112"/>
      <c r="R23" s="114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2"/>
      <c r="AE23" s="2"/>
      <c r="AF23" s="2"/>
      <c r="AG23" s="2"/>
      <c r="AH23" s="2"/>
    </row>
    <row r="24" customFormat="false" ht="15.75" hidden="false" customHeight="true" outlineLevel="0" collapsed="false">
      <c r="A24" s="2"/>
      <c r="B24" s="112"/>
      <c r="C24" s="114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 t="s">
        <v>203</v>
      </c>
      <c r="O24" s="112"/>
      <c r="P24" s="2"/>
      <c r="Q24" s="112"/>
      <c r="R24" s="114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6" t="s">
        <v>203</v>
      </c>
      <c r="AD24" s="112"/>
      <c r="AE24" s="2"/>
      <c r="AF24" s="2"/>
      <c r="AG24" s="2"/>
      <c r="AH24" s="2"/>
    </row>
    <row r="25" customFormat="false" ht="15.75" hidden="false" customHeight="true" outlineLevel="0" collapsed="false">
      <c r="A25" s="2"/>
      <c r="B25" s="112"/>
      <c r="C25" s="114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2"/>
      <c r="P25" s="2"/>
      <c r="Q25" s="112"/>
      <c r="R25" s="114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2"/>
      <c r="AE25" s="2"/>
      <c r="AF25" s="2"/>
      <c r="AG25" s="2"/>
      <c r="AH25" s="2"/>
    </row>
    <row r="26" customFormat="false" ht="15.75" hidden="false" customHeight="true" outlineLevel="0" collapsed="false">
      <c r="A26" s="2"/>
      <c r="B26" s="112"/>
      <c r="C26" s="114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2"/>
      <c r="P26" s="2"/>
      <c r="Q26" s="112"/>
      <c r="R26" s="114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2"/>
      <c r="AE26" s="2"/>
      <c r="AF26" s="2"/>
      <c r="AG26" s="2"/>
      <c r="AH26" s="2"/>
    </row>
    <row r="27" customFormat="false" ht="15.75" hidden="false" customHeight="true" outlineLevel="0" collapsed="false">
      <c r="A27" s="2"/>
      <c r="B27" s="112"/>
      <c r="C27" s="112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2"/>
      <c r="P27" s="2"/>
      <c r="Q27" s="112"/>
      <c r="R27" s="112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2"/>
      <c r="AE27" s="2"/>
      <c r="AF27" s="2"/>
      <c r="AG27" s="2"/>
      <c r="AH27" s="2"/>
    </row>
    <row r="28" customFormat="false" ht="11.25" hidden="false" customHeight="true" outlineLevel="0" collapsed="false">
      <c r="A28" s="2"/>
      <c r="B28" s="112"/>
      <c r="C28" s="117" t="n">
        <f aca="false">SUM(D30:M30)/SUM(D29:G29)</f>
        <v>0</v>
      </c>
      <c r="D28" s="118" t="s">
        <v>10</v>
      </c>
      <c r="E28" s="118" t="s">
        <v>11</v>
      </c>
      <c r="F28" s="118" t="s">
        <v>12</v>
      </c>
      <c r="G28" s="118" t="s">
        <v>13</v>
      </c>
      <c r="H28" s="118" t="s">
        <v>14</v>
      </c>
      <c r="I28" s="118" t="s">
        <v>15</v>
      </c>
      <c r="J28" s="118" t="s">
        <v>16</v>
      </c>
      <c r="K28" s="118" t="s">
        <v>17</v>
      </c>
      <c r="L28" s="118" t="s">
        <v>18</v>
      </c>
      <c r="M28" s="118" t="s">
        <v>19</v>
      </c>
      <c r="N28" s="119" t="s">
        <v>203</v>
      </c>
      <c r="O28" s="112"/>
      <c r="P28" s="2"/>
      <c r="Q28" s="112"/>
      <c r="R28" s="117" t="n">
        <f aca="false">SUM(S30:V30)/SUM(S29:V29)</f>
        <v>0</v>
      </c>
      <c r="S28" s="118" t="s">
        <v>10</v>
      </c>
      <c r="T28" s="118" t="s">
        <v>11</v>
      </c>
      <c r="U28" s="118" t="s">
        <v>12</v>
      </c>
      <c r="V28" s="118" t="s">
        <v>13</v>
      </c>
      <c r="W28" s="118" t="s">
        <v>14</v>
      </c>
      <c r="X28" s="118" t="s">
        <v>15</v>
      </c>
      <c r="Y28" s="118" t="s">
        <v>16</v>
      </c>
      <c r="Z28" s="118" t="s">
        <v>17</v>
      </c>
      <c r="AA28" s="118" t="s">
        <v>18</v>
      </c>
      <c r="AB28" s="118" t="s">
        <v>19</v>
      </c>
      <c r="AC28" s="119" t="s">
        <v>203</v>
      </c>
      <c r="AD28" s="112"/>
      <c r="AE28" s="2"/>
      <c r="AF28" s="2"/>
      <c r="AG28" s="2"/>
      <c r="AH28" s="2"/>
    </row>
    <row r="29" customFormat="false" ht="10.5" hidden="false" customHeight="true" outlineLevel="0" collapsed="false">
      <c r="A29" s="2"/>
      <c r="B29" s="112"/>
      <c r="C29" s="120" t="s">
        <v>204</v>
      </c>
      <c r="D29" s="121" t="n">
        <f aca="false">'Componentes Curriculares'!G33</f>
        <v>300</v>
      </c>
      <c r="E29" s="121" t="n">
        <f aca="false">'Componentes Curriculares'!Q33</f>
        <v>390</v>
      </c>
      <c r="F29" s="121" t="n">
        <f aca="false">'Componentes Curriculares'!G46</f>
        <v>375</v>
      </c>
      <c r="G29" s="121" t="n">
        <f aca="false">'Componentes Curriculares'!Q46</f>
        <v>375</v>
      </c>
      <c r="H29" s="121" t="n">
        <f aca="false">'Componentes Curriculares'!G59</f>
        <v>390</v>
      </c>
      <c r="I29" s="121" t="n">
        <f aca="false">'Componentes Curriculares'!Q59</f>
        <v>390</v>
      </c>
      <c r="J29" s="121" t="n">
        <f aca="false">'Componentes Curriculares'!G72</f>
        <v>435</v>
      </c>
      <c r="K29" s="121" t="n">
        <f aca="false">'Componentes Curriculares'!Q72</f>
        <v>330</v>
      </c>
      <c r="L29" s="121" t="n">
        <f aca="false">'Componentes Curriculares'!G85</f>
        <v>255</v>
      </c>
      <c r="M29" s="121" t="n">
        <f aca="false">'Componentes Curriculares'!Q85</f>
        <v>330</v>
      </c>
      <c r="N29" s="122" t="n">
        <f aca="false">SUM('Componentes Curriculares'!AI5:AI14)</f>
        <v>300</v>
      </c>
      <c r="O29" s="112"/>
      <c r="P29" s="2"/>
      <c r="Q29" s="112"/>
      <c r="R29" s="120" t="s">
        <v>204</v>
      </c>
      <c r="S29" s="121" t="n">
        <f aca="false">D29</f>
        <v>300</v>
      </c>
      <c r="T29" s="121" t="n">
        <f aca="false">E29</f>
        <v>390</v>
      </c>
      <c r="U29" s="121" t="n">
        <f aca="false">F29</f>
        <v>375</v>
      </c>
      <c r="V29" s="121" t="n">
        <f aca="false">G29</f>
        <v>375</v>
      </c>
      <c r="W29" s="121" t="n">
        <f aca="false">H29</f>
        <v>390</v>
      </c>
      <c r="X29" s="121" t="n">
        <f aca="false">I29</f>
        <v>390</v>
      </c>
      <c r="Y29" s="121" t="n">
        <f aca="false">J29</f>
        <v>435</v>
      </c>
      <c r="Z29" s="121" t="n">
        <f aca="false">K29</f>
        <v>330</v>
      </c>
      <c r="AA29" s="121" t="n">
        <f aca="false">L29</f>
        <v>255</v>
      </c>
      <c r="AB29" s="121" t="n">
        <f aca="false">M29</f>
        <v>330</v>
      </c>
      <c r="AC29" s="122" t="n">
        <f aca="false">SUM(S29:V29)</f>
        <v>1440</v>
      </c>
      <c r="AD29" s="112"/>
      <c r="AE29" s="2"/>
      <c r="AF29" s="2"/>
      <c r="AG29" s="2"/>
      <c r="AH29" s="2"/>
    </row>
    <row r="30" customFormat="false" ht="10.5" hidden="false" customHeight="true" outlineLevel="0" collapsed="false">
      <c r="A30" s="2"/>
      <c r="B30" s="112"/>
      <c r="C30" s="120" t="s">
        <v>6</v>
      </c>
      <c r="D30" s="121" t="n">
        <f aca="false">'Componentes Curriculares'!AQ15</f>
        <v>0</v>
      </c>
      <c r="E30" s="121" t="n">
        <f aca="false">'Componentes Curriculares'!AR15</f>
        <v>0</v>
      </c>
      <c r="F30" s="121" t="n">
        <f aca="false">'Componentes Curriculares'!AS15</f>
        <v>0</v>
      </c>
      <c r="G30" s="121"/>
      <c r="H30" s="121"/>
      <c r="I30" s="121"/>
      <c r="J30" s="121"/>
      <c r="K30" s="121"/>
      <c r="L30" s="121"/>
      <c r="M30" s="121"/>
      <c r="N30" s="122" t="n">
        <f aca="false">SUM(D30:M30)</f>
        <v>0</v>
      </c>
      <c r="O30" s="112"/>
      <c r="P30" s="2"/>
      <c r="Q30" s="112"/>
      <c r="R30" s="120" t="s">
        <v>6</v>
      </c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2" t="n">
        <f aca="false">SUM(S30:AB30)</f>
        <v>0</v>
      </c>
      <c r="AD30" s="112"/>
      <c r="AE30" s="2"/>
      <c r="AF30" s="2"/>
      <c r="AG30" s="2"/>
      <c r="AH30" s="2"/>
    </row>
    <row r="31" customFormat="false" ht="7.5" hidden="false" customHeight="true" outlineLevel="0" collapsed="false">
      <c r="A31" s="2"/>
      <c r="B31" s="112"/>
      <c r="C31" s="112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2"/>
      <c r="P31" s="2"/>
      <c r="Q31" s="112"/>
      <c r="R31" s="112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2"/>
      <c r="AE31" s="2"/>
      <c r="AF31" s="2"/>
      <c r="AG31" s="2"/>
      <c r="AH31" s="2"/>
    </row>
    <row r="32" customFormat="false" ht="15.75" hidden="false" customHeight="true" outlineLevel="0" collapsed="false">
      <c r="A32" s="2"/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2"/>
      <c r="P32" s="2"/>
      <c r="Q32" s="2"/>
      <c r="R32" s="2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2"/>
      <c r="AE32" s="2"/>
      <c r="AF32" s="2"/>
      <c r="AG32" s="2"/>
      <c r="AH32" s="2"/>
    </row>
    <row r="33" customFormat="false" ht="15.75" hidden="false" customHeight="true" outlineLevel="0" collapsed="false">
      <c r="A33" s="2"/>
      <c r="B33" s="2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2"/>
      <c r="P33" s="2"/>
      <c r="Q33" s="2"/>
      <c r="R33" s="2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2"/>
      <c r="AE33" s="2"/>
      <c r="AF33" s="2"/>
      <c r="AG33" s="2"/>
      <c r="AH33" s="2"/>
    </row>
    <row r="34" customFormat="false" ht="15.75" hidden="false" customHeight="true" outlineLevel="0" collapsed="false">
      <c r="A34" s="2"/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2"/>
      <c r="AE34" s="2"/>
      <c r="AF34" s="2"/>
      <c r="AG34" s="2"/>
      <c r="AH34" s="2"/>
    </row>
    <row r="35" customFormat="false" ht="15.75" hidden="false" customHeight="true" outlineLevel="0" collapsed="false">
      <c r="A35" s="2"/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2"/>
      <c r="P35" s="2"/>
      <c r="Q35" s="2"/>
      <c r="R35" s="2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2"/>
      <c r="AE35" s="2"/>
      <c r="AF35" s="2"/>
      <c r="AG35" s="2"/>
      <c r="AH35" s="2"/>
    </row>
    <row r="36" customFormat="false" ht="15.75" hidden="false" customHeight="true" outlineLevel="0" collapsed="false">
      <c r="A36" s="2"/>
      <c r="B36" s="2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2"/>
      <c r="P36" s="2"/>
      <c r="Q36" s="2"/>
      <c r="R36" s="2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2"/>
      <c r="AE36" s="2"/>
      <c r="AF36" s="2"/>
      <c r="AG36" s="2"/>
      <c r="AH36" s="2"/>
    </row>
    <row r="37" customFormat="false" ht="15.75" hidden="false" customHeight="true" outlineLevel="0" collapsed="false">
      <c r="A37" s="2"/>
      <c r="B37" s="2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2"/>
      <c r="P37" s="2"/>
      <c r="Q37" s="2"/>
      <c r="R37" s="2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2"/>
      <c r="AE37" s="2"/>
      <c r="AF37" s="2"/>
      <c r="AG37" s="2"/>
      <c r="AH37" s="2"/>
    </row>
    <row r="38" customFormat="false" ht="15.75" hidden="false" customHeight="true" outlineLevel="0" collapsed="false">
      <c r="A38" s="2"/>
      <c r="B38" s="2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2"/>
      <c r="P38" s="2"/>
      <c r="Q38" s="2"/>
      <c r="R38" s="2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2"/>
      <c r="AE38" s="2"/>
      <c r="AF38" s="2"/>
      <c r="AG38" s="2"/>
      <c r="AH38" s="2"/>
    </row>
    <row r="39" customFormat="false" ht="15.75" hidden="false" customHeight="true" outlineLevel="0" collapsed="false">
      <c r="A39" s="2"/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2"/>
      <c r="AE39" s="2"/>
      <c r="AF39" s="2"/>
      <c r="AG39" s="2"/>
      <c r="AH39" s="2"/>
    </row>
    <row r="40" customFormat="false" ht="15.75" hidden="false" customHeight="true" outlineLevel="0" collapsed="false">
      <c r="A40" s="2"/>
      <c r="B40" s="2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2"/>
      <c r="AE40" s="2"/>
      <c r="AF40" s="2"/>
      <c r="AG40" s="2"/>
      <c r="AH40" s="2"/>
    </row>
    <row r="41" customFormat="false" ht="15.75" hidden="false" customHeight="true" outlineLevel="0" collapsed="false">
      <c r="A41" s="2"/>
      <c r="B41" s="2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2"/>
      <c r="AE41" s="2"/>
      <c r="AF41" s="2"/>
      <c r="AG41" s="2"/>
      <c r="AH41" s="2"/>
    </row>
    <row r="42" customFormat="false" ht="15.75" hidden="false" customHeight="true" outlineLevel="0" collapsed="false">
      <c r="A42" s="2"/>
      <c r="B42" s="2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2"/>
      <c r="AE42" s="2"/>
      <c r="AF42" s="2"/>
      <c r="AG42" s="2"/>
      <c r="AH42" s="2"/>
    </row>
    <row r="43" customFormat="false" ht="15.75" hidden="false" customHeight="true" outlineLevel="0" collapsed="false">
      <c r="A43" s="2"/>
      <c r="B43" s="2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2"/>
      <c r="AE43" s="2"/>
      <c r="AF43" s="2"/>
      <c r="AG43" s="2"/>
      <c r="AH43" s="2"/>
    </row>
    <row r="44" customFormat="false" ht="15.75" hidden="false" customHeight="true" outlineLevel="0" collapsed="false">
      <c r="A44" s="2"/>
      <c r="B44" s="2"/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2"/>
      <c r="AE44" s="2"/>
      <c r="AF44" s="2"/>
      <c r="AG44" s="2"/>
      <c r="AH44" s="2"/>
    </row>
    <row r="45" customFormat="false" ht="15.75" hidden="false" customHeight="true" outlineLevel="0" collapsed="false">
      <c r="A45" s="2"/>
      <c r="B45" s="2"/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2"/>
      <c r="AE45" s="2"/>
      <c r="AF45" s="2"/>
      <c r="AG45" s="2"/>
      <c r="AH45" s="2"/>
    </row>
    <row r="46" customFormat="false" ht="15.75" hidden="false" customHeight="true" outlineLevel="0" collapsed="false">
      <c r="A46" s="2"/>
      <c r="B46" s="2"/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2"/>
      <c r="AE46" s="2"/>
      <c r="AF46" s="2"/>
      <c r="AG46" s="2"/>
      <c r="AH46" s="2"/>
    </row>
    <row r="47" customFormat="false" ht="15.75" hidden="false" customHeight="true" outlineLevel="0" collapsed="false">
      <c r="A47" s="2"/>
      <c r="B47" s="2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2"/>
      <c r="AE47" s="2"/>
      <c r="AF47" s="2"/>
      <c r="AG47" s="2"/>
      <c r="AH47" s="2"/>
    </row>
    <row r="48" customFormat="false" ht="15.75" hidden="false" customHeight="true" outlineLevel="0" collapsed="false">
      <c r="A48" s="2"/>
      <c r="B48" s="2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2"/>
      <c r="AE48" s="2"/>
      <c r="AF48" s="2"/>
      <c r="AG48" s="2"/>
      <c r="AH48" s="2"/>
    </row>
    <row r="49" customFormat="false" ht="15.75" hidden="false" customHeight="true" outlineLevel="0" collapsed="false">
      <c r="A49" s="2"/>
      <c r="B49" s="2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2"/>
      <c r="AE49" s="2"/>
      <c r="AF49" s="2"/>
      <c r="AG49" s="2"/>
      <c r="AH49" s="2"/>
    </row>
    <row r="50" customFormat="false" ht="15.75" hidden="false" customHeight="true" outlineLevel="0" collapsed="false">
      <c r="A50" s="2"/>
      <c r="B50" s="2"/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2"/>
      <c r="P50" s="2"/>
      <c r="Q50" s="2"/>
      <c r="R50" s="2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2"/>
      <c r="AE50" s="2"/>
      <c r="AF50" s="2"/>
      <c r="AG50" s="2"/>
      <c r="AH50" s="2"/>
    </row>
    <row r="51" customFormat="false" ht="15.75" hidden="false" customHeight="true" outlineLevel="0" collapsed="false">
      <c r="A51" s="2"/>
      <c r="B51" s="2"/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2"/>
      <c r="P51" s="2"/>
      <c r="Q51" s="2"/>
      <c r="R51" s="2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2"/>
      <c r="AE51" s="2"/>
      <c r="AF51" s="2"/>
      <c r="AG51" s="2"/>
      <c r="AH51" s="2"/>
    </row>
    <row r="52" customFormat="false" ht="15.75" hidden="false" customHeight="true" outlineLevel="0" collapsed="false">
      <c r="A52" s="2"/>
      <c r="B52" s="2"/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2"/>
      <c r="P52" s="2"/>
      <c r="Q52" s="2"/>
      <c r="R52" s="2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2"/>
      <c r="AE52" s="2"/>
      <c r="AF52" s="2"/>
      <c r="AG52" s="2"/>
      <c r="AH52" s="2"/>
    </row>
    <row r="53" customFormat="false" ht="15.75" hidden="false" customHeight="true" outlineLevel="0" collapsed="false">
      <c r="A53" s="2"/>
      <c r="B53" s="2"/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2"/>
      <c r="P53" s="2"/>
      <c r="Q53" s="2"/>
      <c r="R53" s="2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2"/>
      <c r="AE53" s="2"/>
      <c r="AF53" s="2"/>
      <c r="AG53" s="2"/>
      <c r="AH53" s="2"/>
    </row>
    <row r="54" customFormat="false" ht="15.75" hidden="false" customHeight="true" outlineLevel="0" collapsed="false">
      <c r="A54" s="2"/>
      <c r="B54" s="2"/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2"/>
      <c r="P54" s="2"/>
      <c r="Q54" s="2"/>
      <c r="R54" s="2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2"/>
      <c r="AE54" s="2"/>
      <c r="AF54" s="2"/>
      <c r="AG54" s="2"/>
      <c r="AH54" s="2"/>
    </row>
    <row r="55" customFormat="false" ht="15.75" hidden="false" customHeight="true" outlineLevel="0" collapsed="false">
      <c r="A55" s="2"/>
      <c r="B55" s="2"/>
      <c r="C55" s="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2"/>
      <c r="P55" s="2"/>
      <c r="Q55" s="2"/>
      <c r="R55" s="2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2"/>
      <c r="AE55" s="2"/>
      <c r="AF55" s="2"/>
      <c r="AG55" s="2"/>
      <c r="AH55" s="2"/>
    </row>
    <row r="56" customFormat="false" ht="15.75" hidden="false" customHeight="true" outlineLevel="0" collapsed="false">
      <c r="A56" s="2"/>
      <c r="B56" s="2"/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2"/>
      <c r="P56" s="2"/>
      <c r="Q56" s="2"/>
      <c r="R56" s="2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2"/>
      <c r="AE56" s="2"/>
      <c r="AF56" s="2"/>
      <c r="AG56" s="2"/>
      <c r="AH56" s="2"/>
    </row>
    <row r="57" customFormat="false" ht="15.75" hidden="false" customHeight="true" outlineLevel="0" collapsed="false">
      <c r="A57" s="2"/>
      <c r="B57" s="2"/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2"/>
      <c r="P57" s="2"/>
      <c r="Q57" s="2"/>
      <c r="R57" s="2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2"/>
      <c r="AE57" s="2"/>
      <c r="AF57" s="2"/>
      <c r="AG57" s="2"/>
      <c r="AH57" s="2"/>
    </row>
    <row r="58" customFormat="false" ht="15.75" hidden="false" customHeight="true" outlineLevel="0" collapsed="false">
      <c r="A58" s="2"/>
      <c r="B58" s="2"/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2"/>
      <c r="P58" s="2"/>
      <c r="Q58" s="2"/>
      <c r="R58" s="2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2"/>
      <c r="AE58" s="2"/>
      <c r="AF58" s="2"/>
      <c r="AG58" s="2"/>
      <c r="AH58" s="2"/>
    </row>
    <row r="59" customFormat="false" ht="15.75" hidden="false" customHeight="true" outlineLevel="0" collapsed="false">
      <c r="A59" s="2"/>
      <c r="B59" s="2"/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2"/>
      <c r="P59" s="2"/>
      <c r="Q59" s="2"/>
      <c r="R59" s="2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2"/>
      <c r="AE59" s="2"/>
      <c r="AF59" s="2"/>
      <c r="AG59" s="2"/>
      <c r="AH59" s="2"/>
    </row>
    <row r="60" customFormat="false" ht="15.75" hidden="false" customHeight="true" outlineLevel="0" collapsed="false">
      <c r="A60" s="2"/>
      <c r="B60" s="2"/>
      <c r="C60" s="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2"/>
      <c r="P60" s="2"/>
      <c r="Q60" s="2"/>
      <c r="R60" s="2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2"/>
      <c r="AE60" s="2"/>
      <c r="AF60" s="2"/>
      <c r="AG60" s="2"/>
      <c r="AH60" s="2"/>
    </row>
    <row r="61" customFormat="false" ht="15.75" hidden="false" customHeight="true" outlineLevel="0" collapsed="false">
      <c r="A61" s="2"/>
      <c r="B61" s="2"/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2"/>
      <c r="P61" s="2"/>
      <c r="Q61" s="2"/>
      <c r="R61" s="2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2"/>
      <c r="AE61" s="2"/>
      <c r="AF61" s="2"/>
      <c r="AG61" s="2"/>
      <c r="AH61" s="2"/>
    </row>
    <row r="62" customFormat="false" ht="15.75" hidden="false" customHeight="true" outlineLevel="0" collapsed="false">
      <c r="A62" s="2"/>
      <c r="B62" s="2"/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2"/>
      <c r="P62" s="2"/>
      <c r="Q62" s="2"/>
      <c r="R62" s="2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2"/>
      <c r="AE62" s="2"/>
      <c r="AF62" s="2"/>
      <c r="AG62" s="2"/>
      <c r="AH62" s="2"/>
    </row>
    <row r="63" customFormat="false" ht="15.75" hidden="false" customHeight="true" outlineLevel="0" collapsed="false">
      <c r="A63" s="2"/>
      <c r="B63" s="2"/>
      <c r="C63" s="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2"/>
      <c r="P63" s="2"/>
      <c r="Q63" s="2"/>
      <c r="R63" s="2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2"/>
      <c r="AE63" s="2"/>
      <c r="AF63" s="2"/>
      <c r="AG63" s="2"/>
      <c r="AH63" s="2"/>
    </row>
    <row r="64" customFormat="false" ht="15.75" hidden="false" customHeight="true" outlineLevel="0" collapsed="false">
      <c r="A64" s="2"/>
      <c r="B64" s="2"/>
      <c r="C64" s="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2"/>
      <c r="P64" s="2"/>
      <c r="Q64" s="2"/>
      <c r="R64" s="2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2"/>
      <c r="AE64" s="2"/>
      <c r="AF64" s="2"/>
      <c r="AG64" s="2"/>
      <c r="AH64" s="2"/>
    </row>
    <row r="65" customFormat="false" ht="15.75" hidden="false" customHeight="true" outlineLevel="0" collapsed="false">
      <c r="A65" s="2"/>
      <c r="B65" s="2"/>
      <c r="C65" s="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2"/>
      <c r="P65" s="2"/>
      <c r="Q65" s="2"/>
      <c r="R65" s="2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2"/>
      <c r="AE65" s="2"/>
      <c r="AF65" s="2"/>
      <c r="AG65" s="2"/>
      <c r="AH65" s="2"/>
    </row>
    <row r="66" customFormat="false" ht="15.75" hidden="false" customHeight="true" outlineLevel="0" collapsed="false">
      <c r="A66" s="2"/>
      <c r="B66" s="2"/>
      <c r="C66" s="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2"/>
      <c r="P66" s="2"/>
      <c r="Q66" s="2"/>
      <c r="R66" s="2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2"/>
      <c r="AE66" s="2"/>
      <c r="AF66" s="2"/>
      <c r="AG66" s="2"/>
      <c r="AH66" s="2"/>
    </row>
    <row r="67" customFormat="false" ht="15.75" hidden="false" customHeight="true" outlineLevel="0" collapsed="false">
      <c r="A67" s="2"/>
      <c r="B67" s="2"/>
      <c r="C67" s="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2"/>
      <c r="P67" s="2"/>
      <c r="Q67" s="2"/>
      <c r="R67" s="2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2"/>
      <c r="AE67" s="2"/>
      <c r="AF67" s="2"/>
      <c r="AG67" s="2"/>
      <c r="AH67" s="2"/>
    </row>
    <row r="68" customFormat="false" ht="15.75" hidden="false" customHeight="true" outlineLevel="0" collapsed="false">
      <c r="A68" s="2"/>
      <c r="B68" s="2"/>
      <c r="C68" s="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2"/>
      <c r="P68" s="2"/>
      <c r="Q68" s="2"/>
      <c r="R68" s="2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2"/>
      <c r="AE68" s="2"/>
      <c r="AF68" s="2"/>
      <c r="AG68" s="2"/>
      <c r="AH68" s="2"/>
    </row>
    <row r="69" customFormat="false" ht="15.75" hidden="false" customHeight="true" outlineLevel="0" collapsed="false">
      <c r="A69" s="2"/>
      <c r="B69" s="2"/>
      <c r="C69" s="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2"/>
      <c r="P69" s="2"/>
      <c r="Q69" s="2"/>
      <c r="R69" s="2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2"/>
      <c r="AE69" s="2"/>
      <c r="AF69" s="2"/>
      <c r="AG69" s="2"/>
      <c r="AH69" s="2"/>
    </row>
    <row r="70" customFormat="false" ht="15.75" hidden="false" customHeight="true" outlineLevel="0" collapsed="false">
      <c r="A70" s="2"/>
      <c r="B70" s="2"/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2"/>
      <c r="P70" s="2"/>
      <c r="Q70" s="2"/>
      <c r="R70" s="2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2"/>
      <c r="AE70" s="2"/>
      <c r="AF70" s="2"/>
      <c r="AG70" s="2"/>
      <c r="AH70" s="2"/>
    </row>
    <row r="71" customFormat="false" ht="15.75" hidden="false" customHeight="true" outlineLevel="0" collapsed="false">
      <c r="A71" s="2"/>
      <c r="B71" s="2"/>
      <c r="C71" s="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2"/>
      <c r="P71" s="2"/>
      <c r="Q71" s="2"/>
      <c r="R71" s="2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2"/>
      <c r="AE71" s="2"/>
      <c r="AF71" s="2"/>
      <c r="AG71" s="2"/>
      <c r="AH71" s="2"/>
    </row>
    <row r="72" customFormat="false" ht="15.75" hidden="false" customHeight="true" outlineLevel="0" collapsed="false">
      <c r="A72" s="2"/>
      <c r="B72" s="2"/>
      <c r="C72" s="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2"/>
      <c r="P72" s="2"/>
      <c r="Q72" s="2"/>
      <c r="R72" s="2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2"/>
      <c r="AE72" s="2"/>
      <c r="AF72" s="2"/>
      <c r="AG72" s="2"/>
      <c r="AH72" s="2"/>
    </row>
    <row r="73" customFormat="false" ht="15.75" hidden="false" customHeight="true" outlineLevel="0" collapsed="false">
      <c r="A73" s="2"/>
      <c r="B73" s="2"/>
      <c r="C73" s="2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2"/>
      <c r="P73" s="2"/>
      <c r="Q73" s="2"/>
      <c r="R73" s="2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2"/>
      <c r="AE73" s="2"/>
      <c r="AF73" s="2"/>
      <c r="AG73" s="2"/>
      <c r="AH73" s="2"/>
    </row>
    <row r="74" customFormat="false" ht="15.75" hidden="false" customHeight="true" outlineLevel="0" collapsed="false">
      <c r="A74" s="2"/>
      <c r="B74" s="2"/>
      <c r="C74" s="2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"/>
      <c r="P74" s="2"/>
      <c r="Q74" s="2"/>
      <c r="R74" s="2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2"/>
      <c r="AE74" s="2"/>
      <c r="AF74" s="2"/>
      <c r="AG74" s="2"/>
      <c r="AH74" s="2"/>
    </row>
    <row r="75" customFormat="false" ht="15.75" hidden="false" customHeight="true" outlineLevel="0" collapsed="false">
      <c r="A75" s="2"/>
      <c r="B75" s="2"/>
      <c r="C75" s="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2"/>
      <c r="P75" s="2"/>
      <c r="Q75" s="2"/>
      <c r="R75" s="2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2"/>
      <c r="AE75" s="2"/>
      <c r="AF75" s="2"/>
      <c r="AG75" s="2"/>
      <c r="AH75" s="2"/>
    </row>
    <row r="76" customFormat="false" ht="15.75" hidden="false" customHeight="true" outlineLevel="0" collapsed="false">
      <c r="A76" s="2"/>
      <c r="B76" s="2"/>
      <c r="C76" s="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2"/>
      <c r="P76" s="2"/>
      <c r="Q76" s="2"/>
      <c r="R76" s="2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2"/>
      <c r="AE76" s="2"/>
      <c r="AF76" s="2"/>
      <c r="AG76" s="2"/>
      <c r="AH76" s="2"/>
    </row>
    <row r="77" customFormat="false" ht="15.75" hidden="false" customHeight="true" outlineLevel="0" collapsed="false">
      <c r="A77" s="2"/>
      <c r="B77" s="2"/>
      <c r="C77" s="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2"/>
      <c r="P77" s="2"/>
      <c r="Q77" s="2"/>
      <c r="R77" s="2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2"/>
      <c r="AE77" s="2"/>
      <c r="AF77" s="2"/>
      <c r="AG77" s="2"/>
      <c r="AH77" s="2"/>
    </row>
    <row r="78" customFormat="false" ht="15.75" hidden="false" customHeight="true" outlineLevel="0" collapsed="false">
      <c r="A78" s="2"/>
      <c r="B78" s="2"/>
      <c r="C78" s="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2"/>
      <c r="P78" s="2"/>
      <c r="Q78" s="2"/>
      <c r="R78" s="2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2"/>
      <c r="AE78" s="2"/>
      <c r="AF78" s="2"/>
      <c r="AG78" s="2"/>
      <c r="AH78" s="2"/>
    </row>
    <row r="79" customFormat="false" ht="15.75" hidden="false" customHeight="true" outlineLevel="0" collapsed="false">
      <c r="A79" s="2"/>
      <c r="B79" s="2"/>
      <c r="C79" s="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2"/>
      <c r="P79" s="2"/>
      <c r="Q79" s="2"/>
      <c r="R79" s="2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2"/>
      <c r="AE79" s="2"/>
      <c r="AF79" s="2"/>
      <c r="AG79" s="2"/>
      <c r="AH79" s="2"/>
    </row>
    <row r="80" customFormat="false" ht="15.75" hidden="false" customHeight="true" outlineLevel="0" collapsed="false">
      <c r="A80" s="2"/>
      <c r="B80" s="2"/>
      <c r="C80" s="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2"/>
      <c r="P80" s="2"/>
      <c r="Q80" s="2"/>
      <c r="R80" s="2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2"/>
      <c r="AE80" s="2"/>
      <c r="AF80" s="2"/>
      <c r="AG80" s="2"/>
      <c r="AH80" s="2"/>
    </row>
    <row r="81" customFormat="false" ht="15.75" hidden="false" customHeight="true" outlineLevel="0" collapsed="false">
      <c r="A81" s="2"/>
      <c r="B81" s="2"/>
      <c r="C81" s="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2"/>
      <c r="P81" s="2"/>
      <c r="Q81" s="2"/>
      <c r="R81" s="2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2"/>
      <c r="AE81" s="2"/>
      <c r="AF81" s="2"/>
      <c r="AG81" s="2"/>
      <c r="AH81" s="2"/>
    </row>
    <row r="82" customFormat="false" ht="15.75" hidden="false" customHeight="true" outlineLevel="0" collapsed="false">
      <c r="A82" s="2"/>
      <c r="B82" s="2"/>
      <c r="C82" s="2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2"/>
      <c r="P82" s="2"/>
      <c r="Q82" s="2"/>
      <c r="R82" s="2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2"/>
      <c r="AE82" s="2"/>
      <c r="AF82" s="2"/>
      <c r="AG82" s="2"/>
      <c r="AH82" s="2"/>
    </row>
    <row r="83" customFormat="false" ht="15.75" hidden="false" customHeight="true" outlineLevel="0" collapsed="false">
      <c r="A83" s="2"/>
      <c r="B83" s="2"/>
      <c r="C83" s="2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2"/>
      <c r="P83" s="2"/>
      <c r="Q83" s="2"/>
      <c r="R83" s="2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2"/>
      <c r="AE83" s="2"/>
      <c r="AF83" s="2"/>
      <c r="AG83" s="2"/>
      <c r="AH83" s="2"/>
    </row>
    <row r="84" customFormat="false" ht="15.75" hidden="false" customHeight="true" outlineLevel="0" collapsed="false">
      <c r="A84" s="2"/>
      <c r="B84" s="2"/>
      <c r="C84" s="2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2"/>
      <c r="P84" s="2"/>
      <c r="Q84" s="2"/>
      <c r="R84" s="2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2"/>
      <c r="AE84" s="2"/>
      <c r="AF84" s="2"/>
      <c r="AG84" s="2"/>
      <c r="AH84" s="2"/>
    </row>
    <row r="85" customFormat="false" ht="15.75" hidden="false" customHeight="true" outlineLevel="0" collapsed="false">
      <c r="A85" s="2"/>
      <c r="B85" s="2"/>
      <c r="C85" s="2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2"/>
      <c r="P85" s="2"/>
      <c r="Q85" s="2"/>
      <c r="R85" s="2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2"/>
      <c r="AE85" s="2"/>
      <c r="AF85" s="2"/>
      <c r="AG85" s="2"/>
      <c r="AH85" s="2"/>
    </row>
    <row r="86" customFormat="false" ht="15.75" hidden="false" customHeight="true" outlineLevel="0" collapsed="false">
      <c r="A86" s="2"/>
      <c r="B86" s="2"/>
      <c r="C86" s="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2"/>
      <c r="P86" s="2"/>
      <c r="Q86" s="2"/>
      <c r="R86" s="2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2"/>
      <c r="AE86" s="2"/>
      <c r="AF86" s="2"/>
      <c r="AG86" s="2"/>
      <c r="AH86" s="2"/>
    </row>
    <row r="87" customFormat="false" ht="15.75" hidden="false" customHeight="true" outlineLevel="0" collapsed="false">
      <c r="A87" s="2"/>
      <c r="B87" s="2"/>
      <c r="C87" s="2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2"/>
      <c r="P87" s="2"/>
      <c r="Q87" s="2"/>
      <c r="R87" s="2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2"/>
      <c r="AE87" s="2"/>
      <c r="AF87" s="2"/>
      <c r="AG87" s="2"/>
      <c r="AH87" s="2"/>
    </row>
    <row r="88" customFormat="false" ht="15.75" hidden="false" customHeight="true" outlineLevel="0" collapsed="false">
      <c r="A88" s="2"/>
      <c r="B88" s="2"/>
      <c r="C88" s="2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2"/>
      <c r="P88" s="2"/>
      <c r="Q88" s="2"/>
      <c r="R88" s="2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2"/>
      <c r="AE88" s="2"/>
      <c r="AF88" s="2"/>
      <c r="AG88" s="2"/>
      <c r="AH88" s="2"/>
    </row>
    <row r="89" customFormat="false" ht="15.75" hidden="false" customHeight="true" outlineLevel="0" collapsed="false">
      <c r="A89" s="2"/>
      <c r="B89" s="2"/>
      <c r="C89" s="2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2"/>
      <c r="P89" s="2"/>
      <c r="Q89" s="2"/>
      <c r="R89" s="2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2"/>
      <c r="AE89" s="2"/>
      <c r="AF89" s="2"/>
      <c r="AG89" s="2"/>
      <c r="AH89" s="2"/>
    </row>
    <row r="90" customFormat="false" ht="15.75" hidden="false" customHeight="true" outlineLevel="0" collapsed="false">
      <c r="A90" s="2"/>
      <c r="B90" s="2"/>
      <c r="C90" s="2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2"/>
      <c r="P90" s="2"/>
      <c r="Q90" s="2"/>
      <c r="R90" s="2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2"/>
      <c r="AE90" s="2"/>
      <c r="AF90" s="2"/>
      <c r="AG90" s="2"/>
      <c r="AH90" s="2"/>
    </row>
    <row r="91" customFormat="false" ht="15.75" hidden="false" customHeight="true" outlineLevel="0" collapsed="false">
      <c r="A91" s="2"/>
      <c r="B91" s="2"/>
      <c r="C91" s="2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2"/>
      <c r="P91" s="2"/>
      <c r="Q91" s="2"/>
      <c r="R91" s="2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2"/>
      <c r="AE91" s="2"/>
      <c r="AF91" s="2"/>
      <c r="AG91" s="2"/>
      <c r="AH91" s="2"/>
    </row>
    <row r="92" customFormat="false" ht="15.75" hidden="false" customHeight="true" outlineLevel="0" collapsed="false">
      <c r="A92" s="2"/>
      <c r="B92" s="2"/>
      <c r="C92" s="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2"/>
      <c r="P92" s="2"/>
      <c r="Q92" s="2"/>
      <c r="R92" s="2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2"/>
      <c r="AE92" s="2"/>
      <c r="AF92" s="2"/>
      <c r="AG92" s="2"/>
      <c r="AH92" s="2"/>
    </row>
    <row r="93" customFormat="false" ht="15.75" hidden="false" customHeight="true" outlineLevel="0" collapsed="false">
      <c r="A93" s="2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2"/>
      <c r="P93" s="2"/>
      <c r="Q93" s="2"/>
      <c r="R93" s="2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2"/>
      <c r="AE93" s="2"/>
      <c r="AF93" s="2"/>
      <c r="AG93" s="2"/>
      <c r="AH93" s="2"/>
    </row>
    <row r="94" customFormat="false" ht="15.75" hidden="false" customHeight="true" outlineLevel="0" collapsed="false">
      <c r="A94" s="2"/>
      <c r="B94" s="2"/>
      <c r="C94" s="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2"/>
      <c r="P94" s="2"/>
      <c r="Q94" s="2"/>
      <c r="R94" s="2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2"/>
      <c r="AE94" s="2"/>
      <c r="AF94" s="2"/>
      <c r="AG94" s="2"/>
      <c r="AH94" s="2"/>
    </row>
    <row r="95" customFormat="false" ht="15.75" hidden="false" customHeight="true" outlineLevel="0" collapsed="false">
      <c r="A95" s="2"/>
      <c r="B95" s="2"/>
      <c r="C95" s="2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2"/>
      <c r="P95" s="2"/>
      <c r="Q95" s="2"/>
      <c r="R95" s="2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2"/>
      <c r="AE95" s="2"/>
      <c r="AF95" s="2"/>
      <c r="AG95" s="2"/>
      <c r="AH95" s="2"/>
    </row>
    <row r="96" customFormat="false" ht="15.75" hidden="false" customHeight="true" outlineLevel="0" collapsed="false">
      <c r="A96" s="2"/>
      <c r="B96" s="2"/>
      <c r="C96" s="2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2"/>
      <c r="P96" s="2"/>
      <c r="Q96" s="2"/>
      <c r="R96" s="2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2"/>
      <c r="AE96" s="2"/>
      <c r="AF96" s="2"/>
      <c r="AG96" s="2"/>
      <c r="AH96" s="2"/>
    </row>
    <row r="97" customFormat="false" ht="15.75" hidden="false" customHeight="true" outlineLevel="0" collapsed="false">
      <c r="A97" s="2"/>
      <c r="B97" s="2"/>
      <c r="C97" s="2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2"/>
      <c r="P97" s="2"/>
      <c r="Q97" s="2"/>
      <c r="R97" s="2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2"/>
      <c r="AE97" s="2"/>
      <c r="AF97" s="2"/>
      <c r="AG97" s="2"/>
      <c r="AH97" s="2"/>
    </row>
    <row r="98" customFormat="false" ht="15.75" hidden="false" customHeight="true" outlineLevel="0" collapsed="false">
      <c r="A98" s="2"/>
      <c r="B98" s="2"/>
      <c r="C98" s="2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2"/>
      <c r="P98" s="2"/>
      <c r="Q98" s="2"/>
      <c r="R98" s="2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2"/>
      <c r="AE98" s="2"/>
      <c r="AF98" s="2"/>
      <c r="AG98" s="2"/>
      <c r="AH98" s="2"/>
    </row>
    <row r="99" customFormat="false" ht="15.75" hidden="false" customHeight="true" outlineLevel="0" collapsed="false">
      <c r="A99" s="2"/>
      <c r="B99" s="2"/>
      <c r="C99" s="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2"/>
      <c r="P99" s="2"/>
      <c r="Q99" s="2"/>
      <c r="R99" s="2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2"/>
      <c r="AE99" s="2"/>
      <c r="AF99" s="2"/>
      <c r="AG99" s="2"/>
      <c r="AH99" s="2"/>
    </row>
    <row r="100" customFormat="false" ht="15.75" hidden="false" customHeight="true" outlineLevel="0" collapsed="false">
      <c r="A100" s="2"/>
      <c r="B100" s="2"/>
      <c r="C100" s="2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2"/>
      <c r="P100" s="2"/>
      <c r="Q100" s="2"/>
      <c r="R100" s="2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2"/>
      <c r="AE100" s="2"/>
      <c r="AF100" s="2"/>
      <c r="AG100" s="2"/>
      <c r="AH100" s="2"/>
    </row>
    <row r="101" customFormat="false" ht="15.75" hidden="false" customHeight="true" outlineLevel="0" collapsed="false">
      <c r="A101" s="2"/>
      <c r="B101" s="2"/>
      <c r="C101" s="2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2"/>
      <c r="P101" s="2"/>
      <c r="Q101" s="2"/>
      <c r="R101" s="2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2"/>
      <c r="AE101" s="2"/>
      <c r="AF101" s="2"/>
      <c r="AG101" s="2"/>
      <c r="AH101" s="2"/>
    </row>
    <row r="102" customFormat="false" ht="15.75" hidden="false" customHeight="true" outlineLevel="0" collapsed="false">
      <c r="A102" s="2"/>
      <c r="B102" s="2"/>
      <c r="C102" s="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2"/>
      <c r="P102" s="2"/>
      <c r="Q102" s="2"/>
      <c r="R102" s="2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2"/>
      <c r="AE102" s="2"/>
      <c r="AF102" s="2"/>
      <c r="AG102" s="2"/>
      <c r="AH102" s="2"/>
    </row>
    <row r="103" customFormat="false" ht="15.75" hidden="false" customHeight="true" outlineLevel="0" collapsed="false">
      <c r="A103" s="2"/>
      <c r="B103" s="2"/>
      <c r="C103" s="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2"/>
      <c r="P103" s="2"/>
      <c r="Q103" s="2"/>
      <c r="R103" s="2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2"/>
      <c r="AE103" s="2"/>
      <c r="AF103" s="2"/>
      <c r="AG103" s="2"/>
      <c r="AH103" s="2"/>
    </row>
    <row r="104" customFormat="false" ht="15.75" hidden="false" customHeight="true" outlineLevel="0" collapsed="false">
      <c r="A104" s="2"/>
      <c r="B104" s="2"/>
      <c r="C104" s="2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2"/>
      <c r="P104" s="2"/>
      <c r="Q104" s="2"/>
      <c r="R104" s="2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2"/>
      <c r="AE104" s="2"/>
      <c r="AF104" s="2"/>
      <c r="AG104" s="2"/>
      <c r="AH104" s="2"/>
    </row>
    <row r="105" customFormat="false" ht="15.75" hidden="false" customHeight="true" outlineLevel="0" collapsed="false">
      <c r="A105" s="2"/>
      <c r="B105" s="2"/>
      <c r="C105" s="2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2"/>
      <c r="P105" s="2"/>
      <c r="Q105" s="2"/>
      <c r="R105" s="2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2"/>
      <c r="AE105" s="2"/>
      <c r="AF105" s="2"/>
      <c r="AG105" s="2"/>
      <c r="AH105" s="2"/>
    </row>
    <row r="106" customFormat="false" ht="15.75" hidden="false" customHeight="true" outlineLevel="0" collapsed="false">
      <c r="A106" s="2"/>
      <c r="B106" s="2"/>
      <c r="C106" s="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2"/>
      <c r="P106" s="2"/>
      <c r="Q106" s="2"/>
      <c r="R106" s="2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2"/>
      <c r="AE106" s="2"/>
      <c r="AF106" s="2"/>
      <c r="AG106" s="2"/>
      <c r="AH106" s="2"/>
    </row>
    <row r="107" customFormat="false" ht="15.75" hidden="false" customHeight="true" outlineLevel="0" collapsed="false">
      <c r="A107" s="2"/>
      <c r="B107" s="2"/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2"/>
      <c r="P107" s="2"/>
      <c r="Q107" s="2"/>
      <c r="R107" s="2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2"/>
      <c r="AE107" s="2"/>
      <c r="AF107" s="2"/>
      <c r="AG107" s="2"/>
      <c r="AH107" s="2"/>
    </row>
    <row r="108" customFormat="false" ht="15.75" hidden="false" customHeight="true" outlineLevel="0" collapsed="false">
      <c r="A108" s="2"/>
      <c r="B108" s="2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2"/>
      <c r="P108" s="2"/>
      <c r="Q108" s="2"/>
      <c r="R108" s="2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2"/>
      <c r="AE108" s="2"/>
      <c r="AF108" s="2"/>
      <c r="AG108" s="2"/>
      <c r="AH108" s="2"/>
    </row>
    <row r="109" customFormat="false" ht="15.75" hidden="false" customHeight="true" outlineLevel="0" collapsed="false">
      <c r="A109" s="2"/>
      <c r="B109" s="2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2"/>
      <c r="P109" s="2"/>
      <c r="Q109" s="2"/>
      <c r="R109" s="2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2"/>
      <c r="AE109" s="2"/>
      <c r="AF109" s="2"/>
      <c r="AG109" s="2"/>
      <c r="AH109" s="2"/>
    </row>
    <row r="110" customFormat="false" ht="15.75" hidden="false" customHeight="true" outlineLevel="0" collapsed="false">
      <c r="A110" s="2"/>
      <c r="B110" s="2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2"/>
      <c r="P110" s="2"/>
      <c r="Q110" s="2"/>
      <c r="R110" s="2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2"/>
      <c r="AE110" s="2"/>
      <c r="AF110" s="2"/>
      <c r="AG110" s="2"/>
      <c r="AH110" s="2"/>
    </row>
    <row r="111" customFormat="false" ht="15.75" hidden="false" customHeight="true" outlineLevel="0" collapsed="false">
      <c r="A111" s="2"/>
      <c r="B111" s="2"/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2"/>
      <c r="P111" s="2"/>
      <c r="Q111" s="2"/>
      <c r="R111" s="2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2"/>
      <c r="AE111" s="2"/>
      <c r="AF111" s="2"/>
      <c r="AG111" s="2"/>
      <c r="AH111" s="2"/>
    </row>
    <row r="112" customFormat="false" ht="15.75" hidden="false" customHeight="true" outlineLevel="0" collapsed="false">
      <c r="A112" s="2"/>
      <c r="B112" s="2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2"/>
      <c r="P112" s="2"/>
      <c r="Q112" s="2"/>
      <c r="R112" s="2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2"/>
      <c r="AE112" s="2"/>
      <c r="AF112" s="2"/>
      <c r="AG112" s="2"/>
      <c r="AH112" s="2"/>
    </row>
    <row r="113" customFormat="false" ht="15.75" hidden="false" customHeight="true" outlineLevel="0" collapsed="false">
      <c r="A113" s="2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2"/>
      <c r="P113" s="2"/>
      <c r="Q113" s="2"/>
      <c r="R113" s="2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2"/>
      <c r="AE113" s="2"/>
      <c r="AF113" s="2"/>
      <c r="AG113" s="2"/>
      <c r="AH113" s="2"/>
    </row>
    <row r="114" customFormat="false" ht="15.75" hidden="false" customHeight="true" outlineLevel="0" collapsed="false">
      <c r="A114" s="2"/>
      <c r="B114" s="2"/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2"/>
      <c r="P114" s="2"/>
      <c r="Q114" s="2"/>
      <c r="R114" s="2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2"/>
      <c r="AE114" s="2"/>
      <c r="AF114" s="2"/>
      <c r="AG114" s="2"/>
      <c r="AH114" s="2"/>
    </row>
    <row r="115" customFormat="false" ht="15.75" hidden="false" customHeight="true" outlineLevel="0" collapsed="false">
      <c r="A115" s="2"/>
      <c r="B115" s="2"/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2"/>
      <c r="P115" s="2"/>
      <c r="Q115" s="2"/>
      <c r="R115" s="2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2"/>
      <c r="AE115" s="2"/>
      <c r="AF115" s="2"/>
      <c r="AG115" s="2"/>
      <c r="AH115" s="2"/>
    </row>
    <row r="116" customFormat="false" ht="15.75" hidden="false" customHeight="true" outlineLevel="0" collapsed="false">
      <c r="A116" s="2"/>
      <c r="B116" s="2"/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2"/>
      <c r="P116" s="2"/>
      <c r="Q116" s="2"/>
      <c r="R116" s="2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2"/>
      <c r="AE116" s="2"/>
      <c r="AF116" s="2"/>
      <c r="AG116" s="2"/>
      <c r="AH116" s="2"/>
    </row>
    <row r="117" customFormat="false" ht="15.75" hidden="false" customHeight="true" outlineLevel="0" collapsed="false">
      <c r="A117" s="2"/>
      <c r="B117" s="2"/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2"/>
      <c r="P117" s="2"/>
      <c r="Q117" s="2"/>
      <c r="R117" s="2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2"/>
      <c r="AE117" s="2"/>
      <c r="AF117" s="2"/>
      <c r="AG117" s="2"/>
      <c r="AH117" s="2"/>
    </row>
    <row r="118" customFormat="false" ht="15.75" hidden="false" customHeight="true" outlineLevel="0" collapsed="false">
      <c r="A118" s="2"/>
      <c r="B118" s="2"/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2"/>
      <c r="P118" s="2"/>
      <c r="Q118" s="2"/>
      <c r="R118" s="2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2"/>
      <c r="AE118" s="2"/>
      <c r="AF118" s="2"/>
      <c r="AG118" s="2"/>
      <c r="AH118" s="2"/>
    </row>
    <row r="119" customFormat="false" ht="15.75" hidden="false" customHeight="true" outlineLevel="0" collapsed="false">
      <c r="A119" s="2"/>
      <c r="B119" s="2"/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2"/>
      <c r="P119" s="2"/>
      <c r="Q119" s="2"/>
      <c r="R119" s="2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2"/>
      <c r="AE119" s="2"/>
      <c r="AF119" s="2"/>
      <c r="AG119" s="2"/>
      <c r="AH119" s="2"/>
    </row>
    <row r="120" customFormat="false" ht="15.75" hidden="false" customHeight="true" outlineLevel="0" collapsed="false">
      <c r="A120" s="2"/>
      <c r="B120" s="2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2"/>
      <c r="P120" s="2"/>
      <c r="Q120" s="2"/>
      <c r="R120" s="2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2"/>
      <c r="AE120" s="2"/>
      <c r="AF120" s="2"/>
      <c r="AG120" s="2"/>
      <c r="AH120" s="2"/>
    </row>
    <row r="121" customFormat="false" ht="15.75" hidden="false" customHeight="true" outlineLevel="0" collapsed="false">
      <c r="A121" s="2"/>
      <c r="B121" s="2"/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2"/>
      <c r="P121" s="2"/>
      <c r="Q121" s="2"/>
      <c r="R121" s="2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2"/>
      <c r="AE121" s="2"/>
      <c r="AF121" s="2"/>
      <c r="AG121" s="2"/>
      <c r="AH121" s="2"/>
    </row>
    <row r="122" customFormat="false" ht="15.75" hidden="false" customHeight="true" outlineLevel="0" collapsed="false">
      <c r="A122" s="2"/>
      <c r="B122" s="2"/>
      <c r="C122" s="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2"/>
      <c r="P122" s="2"/>
      <c r="Q122" s="2"/>
      <c r="R122" s="2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2"/>
      <c r="AE122" s="2"/>
      <c r="AF122" s="2"/>
      <c r="AG122" s="2"/>
      <c r="AH122" s="2"/>
    </row>
    <row r="123" customFormat="false" ht="15.75" hidden="false" customHeight="true" outlineLevel="0" collapsed="false">
      <c r="A123" s="2"/>
      <c r="B123" s="2"/>
      <c r="C123" s="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2"/>
      <c r="P123" s="2"/>
      <c r="Q123" s="2"/>
      <c r="R123" s="2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2"/>
      <c r="AE123" s="2"/>
      <c r="AF123" s="2"/>
      <c r="AG123" s="2"/>
      <c r="AH123" s="2"/>
    </row>
    <row r="124" customFormat="false" ht="15.75" hidden="false" customHeight="true" outlineLevel="0" collapsed="false">
      <c r="A124" s="2"/>
      <c r="B124" s="2"/>
      <c r="C124" s="2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2"/>
      <c r="P124" s="2"/>
      <c r="Q124" s="2"/>
      <c r="R124" s="2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2"/>
      <c r="AE124" s="2"/>
      <c r="AF124" s="2"/>
      <c r="AG124" s="2"/>
      <c r="AH124" s="2"/>
    </row>
    <row r="125" customFormat="false" ht="15.75" hidden="false" customHeight="true" outlineLevel="0" collapsed="false">
      <c r="A125" s="2"/>
      <c r="B125" s="2"/>
      <c r="C125" s="2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2"/>
      <c r="P125" s="2"/>
      <c r="Q125" s="2"/>
      <c r="R125" s="2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2"/>
      <c r="AE125" s="2"/>
      <c r="AF125" s="2"/>
      <c r="AG125" s="2"/>
      <c r="AH125" s="2"/>
    </row>
    <row r="126" customFormat="false" ht="15.75" hidden="false" customHeight="true" outlineLevel="0" collapsed="false">
      <c r="A126" s="2"/>
      <c r="B126" s="2"/>
      <c r="C126" s="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2"/>
      <c r="P126" s="2"/>
      <c r="Q126" s="2"/>
      <c r="R126" s="2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2"/>
      <c r="AE126" s="2"/>
      <c r="AF126" s="2"/>
      <c r="AG126" s="2"/>
      <c r="AH126" s="2"/>
    </row>
    <row r="127" customFormat="false" ht="15.75" hidden="false" customHeight="true" outlineLevel="0" collapsed="false">
      <c r="A127" s="2"/>
      <c r="B127" s="2"/>
      <c r="C127" s="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2"/>
      <c r="P127" s="2"/>
      <c r="Q127" s="2"/>
      <c r="R127" s="2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2"/>
      <c r="AE127" s="2"/>
      <c r="AF127" s="2"/>
      <c r="AG127" s="2"/>
      <c r="AH127" s="2"/>
    </row>
    <row r="128" customFormat="false" ht="15.75" hidden="false" customHeight="true" outlineLevel="0" collapsed="false">
      <c r="A128" s="2"/>
      <c r="B128" s="2"/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2"/>
      <c r="P128" s="2"/>
      <c r="Q128" s="2"/>
      <c r="R128" s="2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2"/>
      <c r="AE128" s="2"/>
      <c r="AF128" s="2"/>
      <c r="AG128" s="2"/>
      <c r="AH128" s="2"/>
    </row>
    <row r="129" customFormat="false" ht="15.75" hidden="false" customHeight="true" outlineLevel="0" collapsed="false">
      <c r="A129" s="2"/>
      <c r="B129" s="2"/>
      <c r="C129" s="2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2"/>
      <c r="P129" s="2"/>
      <c r="Q129" s="2"/>
      <c r="R129" s="2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2"/>
      <c r="AE129" s="2"/>
      <c r="AF129" s="2"/>
      <c r="AG129" s="2"/>
      <c r="AH129" s="2"/>
    </row>
    <row r="130" customFormat="false" ht="15.75" hidden="false" customHeight="true" outlineLevel="0" collapsed="false">
      <c r="A130" s="2"/>
      <c r="B130" s="2"/>
      <c r="C130" s="2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2"/>
      <c r="P130" s="2"/>
      <c r="Q130" s="2"/>
      <c r="R130" s="2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2"/>
      <c r="AE130" s="2"/>
      <c r="AF130" s="2"/>
      <c r="AG130" s="2"/>
      <c r="AH130" s="2"/>
    </row>
    <row r="131" customFormat="false" ht="15.75" hidden="false" customHeight="true" outlineLevel="0" collapsed="false">
      <c r="A131" s="2"/>
      <c r="B131" s="2"/>
      <c r="C131" s="2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2"/>
      <c r="P131" s="2"/>
      <c r="Q131" s="2"/>
      <c r="R131" s="2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2"/>
      <c r="AE131" s="2"/>
      <c r="AF131" s="2"/>
      <c r="AG131" s="2"/>
      <c r="AH131" s="2"/>
    </row>
    <row r="132" customFormat="false" ht="15.75" hidden="false" customHeight="true" outlineLevel="0" collapsed="false">
      <c r="A132" s="2"/>
      <c r="B132" s="2"/>
      <c r="C132" s="2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2"/>
      <c r="P132" s="2"/>
      <c r="Q132" s="2"/>
      <c r="R132" s="2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2"/>
      <c r="AE132" s="2"/>
      <c r="AF132" s="2"/>
      <c r="AG132" s="2"/>
      <c r="AH132" s="2"/>
    </row>
    <row r="133" customFormat="false" ht="15.75" hidden="false" customHeight="true" outlineLevel="0" collapsed="false">
      <c r="A133" s="2"/>
      <c r="B133" s="2"/>
      <c r="C133" s="2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2"/>
      <c r="P133" s="2"/>
      <c r="Q133" s="2"/>
      <c r="R133" s="2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2"/>
      <c r="AE133" s="2"/>
      <c r="AF133" s="2"/>
      <c r="AG133" s="2"/>
      <c r="AH133" s="2"/>
    </row>
    <row r="134" customFormat="false" ht="15.75" hidden="false" customHeight="true" outlineLevel="0" collapsed="false">
      <c r="A134" s="2"/>
      <c r="B134" s="2"/>
      <c r="C134" s="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2"/>
      <c r="P134" s="2"/>
      <c r="Q134" s="2"/>
      <c r="R134" s="2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2"/>
      <c r="AE134" s="2"/>
      <c r="AF134" s="2"/>
      <c r="AG134" s="2"/>
      <c r="AH134" s="2"/>
    </row>
    <row r="135" customFormat="false" ht="15.75" hidden="false" customHeight="true" outlineLevel="0" collapsed="false">
      <c r="A135" s="2"/>
      <c r="B135" s="2"/>
      <c r="C135" s="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2"/>
      <c r="P135" s="2"/>
      <c r="Q135" s="2"/>
      <c r="R135" s="2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2"/>
      <c r="AE135" s="2"/>
      <c r="AF135" s="2"/>
      <c r="AG135" s="2"/>
      <c r="AH135" s="2"/>
    </row>
    <row r="136" customFormat="false" ht="15.75" hidden="false" customHeight="true" outlineLevel="0" collapsed="false">
      <c r="A136" s="2"/>
      <c r="B136" s="2"/>
      <c r="C136" s="2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2"/>
      <c r="P136" s="2"/>
      <c r="Q136" s="2"/>
      <c r="R136" s="2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2"/>
      <c r="AE136" s="2"/>
      <c r="AF136" s="2"/>
      <c r="AG136" s="2"/>
      <c r="AH136" s="2"/>
    </row>
    <row r="137" customFormat="false" ht="15.75" hidden="false" customHeight="true" outlineLevel="0" collapsed="false">
      <c r="A137" s="2"/>
      <c r="B137" s="2"/>
      <c r="C137" s="2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2"/>
      <c r="P137" s="2"/>
      <c r="Q137" s="2"/>
      <c r="R137" s="2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2"/>
      <c r="AE137" s="2"/>
      <c r="AF137" s="2"/>
      <c r="AG137" s="2"/>
      <c r="AH137" s="2"/>
    </row>
    <row r="138" customFormat="false" ht="15.75" hidden="false" customHeight="true" outlineLevel="0" collapsed="false">
      <c r="A138" s="2"/>
      <c r="B138" s="2"/>
      <c r="C138" s="2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2"/>
      <c r="P138" s="2"/>
      <c r="Q138" s="2"/>
      <c r="R138" s="2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2"/>
      <c r="AE138" s="2"/>
      <c r="AF138" s="2"/>
      <c r="AG138" s="2"/>
      <c r="AH138" s="2"/>
    </row>
    <row r="139" customFormat="false" ht="15.75" hidden="false" customHeight="true" outlineLevel="0" collapsed="false">
      <c r="A139" s="2"/>
      <c r="B139" s="2"/>
      <c r="C139" s="2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2"/>
      <c r="P139" s="2"/>
      <c r="Q139" s="2"/>
      <c r="R139" s="2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2"/>
      <c r="AE139" s="2"/>
      <c r="AF139" s="2"/>
      <c r="AG139" s="2"/>
      <c r="AH139" s="2"/>
    </row>
    <row r="140" customFormat="false" ht="15.75" hidden="false" customHeight="true" outlineLevel="0" collapsed="false">
      <c r="A140" s="2"/>
      <c r="B140" s="2"/>
      <c r="C140" s="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2"/>
      <c r="P140" s="2"/>
      <c r="Q140" s="2"/>
      <c r="R140" s="2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2"/>
      <c r="AE140" s="2"/>
      <c r="AF140" s="2"/>
      <c r="AG140" s="2"/>
      <c r="AH140" s="2"/>
    </row>
    <row r="141" customFormat="false" ht="15.75" hidden="false" customHeight="true" outlineLevel="0" collapsed="false">
      <c r="A141" s="2"/>
      <c r="B141" s="2"/>
      <c r="C141" s="2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2"/>
      <c r="P141" s="2"/>
      <c r="Q141" s="2"/>
      <c r="R141" s="2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2"/>
      <c r="AE141" s="2"/>
      <c r="AF141" s="2"/>
      <c r="AG141" s="2"/>
      <c r="AH141" s="2"/>
    </row>
    <row r="142" customFormat="false" ht="15.75" hidden="false" customHeight="true" outlineLevel="0" collapsed="false">
      <c r="A142" s="2"/>
      <c r="B142" s="2"/>
      <c r="C142" s="2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2"/>
      <c r="P142" s="2"/>
      <c r="Q142" s="2"/>
      <c r="R142" s="2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2"/>
      <c r="AE142" s="2"/>
      <c r="AF142" s="2"/>
      <c r="AG142" s="2"/>
      <c r="AH142" s="2"/>
    </row>
    <row r="143" customFormat="false" ht="15.75" hidden="false" customHeight="true" outlineLevel="0" collapsed="false">
      <c r="A143" s="2"/>
      <c r="B143" s="2"/>
      <c r="C143" s="2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2"/>
      <c r="P143" s="2"/>
      <c r="Q143" s="2"/>
      <c r="R143" s="2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2"/>
      <c r="AE143" s="2"/>
      <c r="AF143" s="2"/>
      <c r="AG143" s="2"/>
      <c r="AH143" s="2"/>
    </row>
    <row r="144" customFormat="false" ht="15.75" hidden="false" customHeight="true" outlineLevel="0" collapsed="false">
      <c r="A144" s="2"/>
      <c r="B144" s="2"/>
      <c r="C144" s="2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2"/>
      <c r="P144" s="2"/>
      <c r="Q144" s="2"/>
      <c r="R144" s="2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2"/>
      <c r="AE144" s="2"/>
      <c r="AF144" s="2"/>
      <c r="AG144" s="2"/>
      <c r="AH144" s="2"/>
    </row>
    <row r="145" customFormat="false" ht="15.75" hidden="false" customHeight="true" outlineLevel="0" collapsed="false">
      <c r="A145" s="2"/>
      <c r="B145" s="2"/>
      <c r="C145" s="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2"/>
      <c r="P145" s="2"/>
      <c r="Q145" s="2"/>
      <c r="R145" s="2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2"/>
      <c r="AE145" s="2"/>
      <c r="AF145" s="2"/>
      <c r="AG145" s="2"/>
      <c r="AH145" s="2"/>
    </row>
    <row r="146" customFormat="false" ht="15.75" hidden="false" customHeight="true" outlineLevel="0" collapsed="false">
      <c r="A146" s="2"/>
      <c r="B146" s="2"/>
      <c r="C146" s="2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2"/>
      <c r="P146" s="2"/>
      <c r="Q146" s="2"/>
      <c r="R146" s="2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2"/>
      <c r="AE146" s="2"/>
      <c r="AF146" s="2"/>
      <c r="AG146" s="2"/>
      <c r="AH146" s="2"/>
    </row>
    <row r="147" customFormat="false" ht="15.75" hidden="false" customHeight="true" outlineLevel="0" collapsed="false">
      <c r="A147" s="2"/>
      <c r="B147" s="2"/>
      <c r="C147" s="2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2"/>
      <c r="P147" s="2"/>
      <c r="Q147" s="2"/>
      <c r="R147" s="2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2"/>
      <c r="AE147" s="2"/>
      <c r="AF147" s="2"/>
      <c r="AG147" s="2"/>
      <c r="AH147" s="2"/>
    </row>
    <row r="148" customFormat="false" ht="15.75" hidden="false" customHeight="true" outlineLevel="0" collapsed="false">
      <c r="A148" s="2"/>
      <c r="B148" s="2"/>
      <c r="C148" s="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2"/>
      <c r="P148" s="2"/>
      <c r="Q148" s="2"/>
      <c r="R148" s="2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2"/>
      <c r="AE148" s="2"/>
      <c r="AF148" s="2"/>
      <c r="AG148" s="2"/>
      <c r="AH148" s="2"/>
    </row>
    <row r="149" customFormat="false" ht="15.75" hidden="false" customHeight="true" outlineLevel="0" collapsed="false">
      <c r="A149" s="2"/>
      <c r="B149" s="2"/>
      <c r="C149" s="2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2"/>
      <c r="P149" s="2"/>
      <c r="Q149" s="2"/>
      <c r="R149" s="2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2"/>
      <c r="AE149" s="2"/>
      <c r="AF149" s="2"/>
      <c r="AG149" s="2"/>
      <c r="AH149" s="2"/>
    </row>
    <row r="150" customFormat="false" ht="15.75" hidden="false" customHeight="true" outlineLevel="0" collapsed="false">
      <c r="A150" s="2"/>
      <c r="B150" s="2"/>
      <c r="C150" s="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2"/>
      <c r="P150" s="2"/>
      <c r="Q150" s="2"/>
      <c r="R150" s="2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2"/>
      <c r="AE150" s="2"/>
      <c r="AF150" s="2"/>
      <c r="AG150" s="2"/>
      <c r="AH150" s="2"/>
    </row>
    <row r="151" customFormat="false" ht="15.75" hidden="false" customHeight="true" outlineLevel="0" collapsed="false">
      <c r="A151" s="2"/>
      <c r="B151" s="2"/>
      <c r="C151" s="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2"/>
      <c r="P151" s="2"/>
      <c r="Q151" s="2"/>
      <c r="R151" s="2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2"/>
      <c r="AE151" s="2"/>
      <c r="AF151" s="2"/>
      <c r="AG151" s="2"/>
      <c r="AH151" s="2"/>
    </row>
    <row r="152" customFormat="false" ht="15.75" hidden="false" customHeight="true" outlineLevel="0" collapsed="false">
      <c r="A152" s="2"/>
      <c r="B152" s="2"/>
      <c r="C152" s="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2"/>
      <c r="P152" s="2"/>
      <c r="Q152" s="2"/>
      <c r="R152" s="2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2"/>
      <c r="AE152" s="2"/>
      <c r="AF152" s="2"/>
      <c r="AG152" s="2"/>
      <c r="AH152" s="2"/>
    </row>
    <row r="153" customFormat="false" ht="15.75" hidden="false" customHeight="true" outlineLevel="0" collapsed="false">
      <c r="A153" s="2"/>
      <c r="B153" s="2"/>
      <c r="C153" s="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2"/>
      <c r="P153" s="2"/>
      <c r="Q153" s="2"/>
      <c r="R153" s="2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2"/>
      <c r="AE153" s="2"/>
      <c r="AF153" s="2"/>
      <c r="AG153" s="2"/>
      <c r="AH153" s="2"/>
    </row>
    <row r="154" customFormat="false" ht="15.75" hidden="false" customHeight="true" outlineLevel="0" collapsed="false">
      <c r="A154" s="2"/>
      <c r="B154" s="2"/>
      <c r="C154" s="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2"/>
      <c r="P154" s="2"/>
      <c r="Q154" s="2"/>
      <c r="R154" s="2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2"/>
      <c r="AE154" s="2"/>
      <c r="AF154" s="2"/>
      <c r="AG154" s="2"/>
      <c r="AH154" s="2"/>
    </row>
    <row r="155" customFormat="false" ht="15.75" hidden="false" customHeight="true" outlineLevel="0" collapsed="false">
      <c r="A155" s="2"/>
      <c r="B155" s="2"/>
      <c r="C155" s="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2"/>
      <c r="P155" s="2"/>
      <c r="Q155" s="2"/>
      <c r="R155" s="2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2"/>
      <c r="AE155" s="2"/>
      <c r="AF155" s="2"/>
      <c r="AG155" s="2"/>
      <c r="AH155" s="2"/>
    </row>
    <row r="156" customFormat="false" ht="15.75" hidden="false" customHeight="true" outlineLevel="0" collapsed="false">
      <c r="A156" s="2"/>
      <c r="B156" s="2"/>
      <c r="C156" s="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2"/>
      <c r="P156" s="2"/>
      <c r="Q156" s="2"/>
      <c r="R156" s="2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2"/>
      <c r="AE156" s="2"/>
      <c r="AF156" s="2"/>
      <c r="AG156" s="2"/>
      <c r="AH156" s="2"/>
    </row>
    <row r="157" customFormat="false" ht="15.75" hidden="false" customHeight="true" outlineLevel="0" collapsed="false">
      <c r="A157" s="2"/>
      <c r="B157" s="2"/>
      <c r="C157" s="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2"/>
      <c r="P157" s="2"/>
      <c r="Q157" s="2"/>
      <c r="R157" s="2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2"/>
      <c r="AE157" s="2"/>
      <c r="AF157" s="2"/>
      <c r="AG157" s="2"/>
      <c r="AH157" s="2"/>
    </row>
    <row r="158" customFormat="false" ht="15.75" hidden="false" customHeight="true" outlineLevel="0" collapsed="false">
      <c r="A158" s="2"/>
      <c r="B158" s="2"/>
      <c r="C158" s="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2"/>
      <c r="P158" s="2"/>
      <c r="Q158" s="2"/>
      <c r="R158" s="2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2"/>
      <c r="AE158" s="2"/>
      <c r="AF158" s="2"/>
      <c r="AG158" s="2"/>
      <c r="AH158" s="2"/>
    </row>
    <row r="159" customFormat="false" ht="15.75" hidden="false" customHeight="true" outlineLevel="0" collapsed="false">
      <c r="A159" s="2"/>
      <c r="B159" s="2"/>
      <c r="C159" s="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2"/>
      <c r="P159" s="2"/>
      <c r="Q159" s="2"/>
      <c r="R159" s="2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2"/>
      <c r="AE159" s="2"/>
      <c r="AF159" s="2"/>
      <c r="AG159" s="2"/>
      <c r="AH159" s="2"/>
    </row>
    <row r="160" customFormat="false" ht="15.75" hidden="false" customHeight="true" outlineLevel="0" collapsed="false">
      <c r="A160" s="2"/>
      <c r="B160" s="2"/>
      <c r="C160" s="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2"/>
      <c r="P160" s="2"/>
      <c r="Q160" s="2"/>
      <c r="R160" s="2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2"/>
      <c r="AE160" s="2"/>
      <c r="AF160" s="2"/>
      <c r="AG160" s="2"/>
      <c r="AH160" s="2"/>
    </row>
    <row r="161" customFormat="false" ht="15.75" hidden="false" customHeight="true" outlineLevel="0" collapsed="false">
      <c r="A161" s="2"/>
      <c r="B161" s="2"/>
      <c r="C161" s="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2"/>
      <c r="P161" s="2"/>
      <c r="Q161" s="2"/>
      <c r="R161" s="2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2"/>
      <c r="AE161" s="2"/>
      <c r="AF161" s="2"/>
      <c r="AG161" s="2"/>
      <c r="AH161" s="2"/>
    </row>
    <row r="162" customFormat="false" ht="15.75" hidden="false" customHeight="true" outlineLevel="0" collapsed="false">
      <c r="A162" s="2"/>
      <c r="B162" s="2"/>
      <c r="C162" s="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2"/>
      <c r="P162" s="2"/>
      <c r="Q162" s="2"/>
      <c r="R162" s="2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2"/>
      <c r="AE162" s="2"/>
      <c r="AF162" s="2"/>
      <c r="AG162" s="2"/>
      <c r="AH162" s="2"/>
    </row>
    <row r="163" customFormat="false" ht="15.75" hidden="false" customHeight="true" outlineLevel="0" collapsed="false">
      <c r="A163" s="2"/>
      <c r="B163" s="2"/>
      <c r="C163" s="2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2"/>
      <c r="P163" s="2"/>
      <c r="Q163" s="2"/>
      <c r="R163" s="2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2"/>
      <c r="AE163" s="2"/>
      <c r="AF163" s="2"/>
      <c r="AG163" s="2"/>
      <c r="AH163" s="2"/>
    </row>
    <row r="164" customFormat="false" ht="15.75" hidden="false" customHeight="true" outlineLevel="0" collapsed="false">
      <c r="A164" s="2"/>
      <c r="B164" s="2"/>
      <c r="C164" s="2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2"/>
      <c r="P164" s="2"/>
      <c r="Q164" s="2"/>
      <c r="R164" s="2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2"/>
      <c r="AE164" s="2"/>
      <c r="AF164" s="2"/>
      <c r="AG164" s="2"/>
      <c r="AH164" s="2"/>
    </row>
    <row r="165" customFormat="false" ht="15.75" hidden="false" customHeight="true" outlineLevel="0" collapsed="false">
      <c r="A165" s="2"/>
      <c r="B165" s="2"/>
      <c r="C165" s="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2"/>
      <c r="P165" s="2"/>
      <c r="Q165" s="2"/>
      <c r="R165" s="2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2"/>
      <c r="AE165" s="2"/>
      <c r="AF165" s="2"/>
      <c r="AG165" s="2"/>
      <c r="AH165" s="2"/>
    </row>
    <row r="166" customFormat="false" ht="15.75" hidden="false" customHeight="true" outlineLevel="0" collapsed="false">
      <c r="A166" s="2"/>
      <c r="B166" s="2"/>
      <c r="C166" s="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2"/>
      <c r="P166" s="2"/>
      <c r="Q166" s="2"/>
      <c r="R166" s="2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2"/>
      <c r="AE166" s="2"/>
      <c r="AF166" s="2"/>
      <c r="AG166" s="2"/>
      <c r="AH166" s="2"/>
    </row>
    <row r="167" customFormat="false" ht="15.75" hidden="false" customHeight="true" outlineLevel="0" collapsed="false">
      <c r="A167" s="2"/>
      <c r="B167" s="2"/>
      <c r="C167" s="2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2"/>
      <c r="P167" s="2"/>
      <c r="Q167" s="2"/>
      <c r="R167" s="2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2"/>
      <c r="AE167" s="2"/>
      <c r="AF167" s="2"/>
      <c r="AG167" s="2"/>
      <c r="AH167" s="2"/>
    </row>
    <row r="168" customFormat="false" ht="15.75" hidden="false" customHeight="true" outlineLevel="0" collapsed="false">
      <c r="A168" s="2"/>
      <c r="B168" s="2"/>
      <c r="C168" s="2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2"/>
      <c r="P168" s="2"/>
      <c r="Q168" s="2"/>
      <c r="R168" s="2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2"/>
      <c r="AE168" s="2"/>
      <c r="AF168" s="2"/>
      <c r="AG168" s="2"/>
      <c r="AH168" s="2"/>
    </row>
    <row r="169" customFormat="false" ht="15.75" hidden="false" customHeight="true" outlineLevel="0" collapsed="false">
      <c r="A169" s="2"/>
      <c r="B169" s="2"/>
      <c r="C169" s="2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2"/>
      <c r="P169" s="2"/>
      <c r="Q169" s="2"/>
      <c r="R169" s="2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2"/>
      <c r="AE169" s="2"/>
      <c r="AF169" s="2"/>
      <c r="AG169" s="2"/>
      <c r="AH169" s="2"/>
    </row>
    <row r="170" customFormat="false" ht="15.75" hidden="false" customHeight="true" outlineLevel="0" collapsed="false">
      <c r="A170" s="2"/>
      <c r="B170" s="2"/>
      <c r="C170" s="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2"/>
      <c r="P170" s="2"/>
      <c r="Q170" s="2"/>
      <c r="R170" s="2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2"/>
      <c r="AE170" s="2"/>
      <c r="AF170" s="2"/>
      <c r="AG170" s="2"/>
      <c r="AH170" s="2"/>
    </row>
    <row r="171" customFormat="false" ht="15.75" hidden="false" customHeight="true" outlineLevel="0" collapsed="false">
      <c r="A171" s="2"/>
      <c r="B171" s="2"/>
      <c r="C171" s="2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2"/>
      <c r="P171" s="2"/>
      <c r="Q171" s="2"/>
      <c r="R171" s="2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2"/>
      <c r="AE171" s="2"/>
      <c r="AF171" s="2"/>
      <c r="AG171" s="2"/>
      <c r="AH171" s="2"/>
    </row>
    <row r="172" customFormat="false" ht="15.75" hidden="false" customHeight="true" outlineLevel="0" collapsed="false">
      <c r="A172" s="2"/>
      <c r="B172" s="2"/>
      <c r="C172" s="2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2"/>
      <c r="P172" s="2"/>
      <c r="Q172" s="2"/>
      <c r="R172" s="2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2"/>
      <c r="AE172" s="2"/>
      <c r="AF172" s="2"/>
      <c r="AG172" s="2"/>
      <c r="AH172" s="2"/>
    </row>
    <row r="173" customFormat="false" ht="15.75" hidden="false" customHeight="true" outlineLevel="0" collapsed="false">
      <c r="A173" s="2"/>
      <c r="B173" s="2"/>
      <c r="C173" s="2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2"/>
      <c r="P173" s="2"/>
      <c r="Q173" s="2"/>
      <c r="R173" s="2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2"/>
      <c r="AE173" s="2"/>
      <c r="AF173" s="2"/>
      <c r="AG173" s="2"/>
      <c r="AH173" s="2"/>
    </row>
    <row r="174" customFormat="false" ht="15.75" hidden="false" customHeight="true" outlineLevel="0" collapsed="false">
      <c r="A174" s="2"/>
      <c r="B174" s="2"/>
      <c r="C174" s="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"/>
      <c r="P174" s="2"/>
      <c r="Q174" s="2"/>
      <c r="R174" s="2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2"/>
      <c r="AE174" s="2"/>
      <c r="AF174" s="2"/>
      <c r="AG174" s="2"/>
      <c r="AH174" s="2"/>
    </row>
    <row r="175" customFormat="false" ht="15.75" hidden="false" customHeight="true" outlineLevel="0" collapsed="false">
      <c r="A175" s="2"/>
      <c r="B175" s="2"/>
      <c r="C175" s="2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"/>
      <c r="P175" s="2"/>
      <c r="Q175" s="2"/>
      <c r="R175" s="2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2"/>
      <c r="AE175" s="2"/>
      <c r="AF175" s="2"/>
      <c r="AG175" s="2"/>
      <c r="AH175" s="2"/>
    </row>
    <row r="176" customFormat="false" ht="15.75" hidden="false" customHeight="true" outlineLevel="0" collapsed="false">
      <c r="A176" s="2"/>
      <c r="B176" s="2"/>
      <c r="C176" s="2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"/>
      <c r="P176" s="2"/>
      <c r="Q176" s="2"/>
      <c r="R176" s="2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2"/>
      <c r="AE176" s="2"/>
      <c r="AF176" s="2"/>
      <c r="AG176" s="2"/>
      <c r="AH176" s="2"/>
    </row>
    <row r="177" customFormat="false" ht="15.75" hidden="false" customHeight="true" outlineLevel="0" collapsed="false">
      <c r="A177" s="2"/>
      <c r="B177" s="2"/>
      <c r="C177" s="2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2"/>
      <c r="P177" s="2"/>
      <c r="Q177" s="2"/>
      <c r="R177" s="2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2"/>
      <c r="AE177" s="2"/>
      <c r="AF177" s="2"/>
      <c r="AG177" s="2"/>
      <c r="AH177" s="2"/>
    </row>
    <row r="178" customFormat="false" ht="15.75" hidden="false" customHeight="true" outlineLevel="0" collapsed="false">
      <c r="A178" s="2"/>
      <c r="B178" s="2"/>
      <c r="C178" s="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2"/>
      <c r="P178" s="2"/>
      <c r="Q178" s="2"/>
      <c r="R178" s="2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2"/>
      <c r="AE178" s="2"/>
      <c r="AF178" s="2"/>
      <c r="AG178" s="2"/>
      <c r="AH178" s="2"/>
    </row>
    <row r="179" customFormat="false" ht="15.75" hidden="false" customHeight="true" outlineLevel="0" collapsed="false">
      <c r="A179" s="2"/>
      <c r="B179" s="2"/>
      <c r="C179" s="2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2"/>
      <c r="P179" s="2"/>
      <c r="Q179" s="2"/>
      <c r="R179" s="2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2"/>
      <c r="AE179" s="2"/>
      <c r="AF179" s="2"/>
      <c r="AG179" s="2"/>
      <c r="AH179" s="2"/>
    </row>
    <row r="180" customFormat="false" ht="15.75" hidden="false" customHeight="true" outlineLevel="0" collapsed="false">
      <c r="A180" s="2"/>
      <c r="B180" s="2"/>
      <c r="C180" s="2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2"/>
      <c r="P180" s="2"/>
      <c r="Q180" s="2"/>
      <c r="R180" s="2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2"/>
      <c r="AE180" s="2"/>
      <c r="AF180" s="2"/>
      <c r="AG180" s="2"/>
      <c r="AH180" s="2"/>
    </row>
    <row r="181" customFormat="false" ht="15.75" hidden="false" customHeight="true" outlineLevel="0" collapsed="false">
      <c r="A181" s="2"/>
      <c r="B181" s="2"/>
      <c r="C181" s="2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2"/>
      <c r="P181" s="2"/>
      <c r="Q181" s="2"/>
      <c r="R181" s="2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2"/>
      <c r="AE181" s="2"/>
      <c r="AF181" s="2"/>
      <c r="AG181" s="2"/>
      <c r="AH181" s="2"/>
    </row>
    <row r="182" customFormat="false" ht="15.75" hidden="false" customHeight="true" outlineLevel="0" collapsed="false">
      <c r="A182" s="2"/>
      <c r="B182" s="2"/>
      <c r="C182" s="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2"/>
      <c r="P182" s="2"/>
      <c r="Q182" s="2"/>
      <c r="R182" s="2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2"/>
      <c r="AE182" s="2"/>
      <c r="AF182" s="2"/>
      <c r="AG182" s="2"/>
      <c r="AH182" s="2"/>
    </row>
    <row r="183" customFormat="false" ht="15.75" hidden="false" customHeight="true" outlineLevel="0" collapsed="false">
      <c r="A183" s="2"/>
      <c r="B183" s="2"/>
      <c r="C183" s="2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2"/>
      <c r="P183" s="2"/>
      <c r="Q183" s="2"/>
      <c r="R183" s="2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2"/>
      <c r="AE183" s="2"/>
      <c r="AF183" s="2"/>
      <c r="AG183" s="2"/>
      <c r="AH183" s="2"/>
    </row>
    <row r="184" customFormat="false" ht="15.75" hidden="false" customHeight="true" outlineLevel="0" collapsed="false">
      <c r="A184" s="2"/>
      <c r="B184" s="2"/>
      <c r="C184" s="2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2"/>
      <c r="P184" s="2"/>
      <c r="Q184" s="2"/>
      <c r="R184" s="2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2"/>
      <c r="AE184" s="2"/>
      <c r="AF184" s="2"/>
      <c r="AG184" s="2"/>
      <c r="AH184" s="2"/>
    </row>
    <row r="185" customFormat="false" ht="15.75" hidden="false" customHeight="true" outlineLevel="0" collapsed="false">
      <c r="A185" s="2"/>
      <c r="B185" s="2"/>
      <c r="C185" s="2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2"/>
      <c r="P185" s="2"/>
      <c r="Q185" s="2"/>
      <c r="R185" s="2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2"/>
      <c r="AE185" s="2"/>
      <c r="AF185" s="2"/>
      <c r="AG185" s="2"/>
      <c r="AH185" s="2"/>
    </row>
    <row r="186" customFormat="false" ht="15.75" hidden="false" customHeight="true" outlineLevel="0" collapsed="false">
      <c r="A186" s="2"/>
      <c r="B186" s="2"/>
      <c r="C186" s="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2"/>
      <c r="P186" s="2"/>
      <c r="Q186" s="2"/>
      <c r="R186" s="2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2"/>
      <c r="AE186" s="2"/>
      <c r="AF186" s="2"/>
      <c r="AG186" s="2"/>
      <c r="AH186" s="2"/>
    </row>
    <row r="187" customFormat="false" ht="15.75" hidden="false" customHeight="true" outlineLevel="0" collapsed="false">
      <c r="A187" s="2"/>
      <c r="B187" s="2"/>
      <c r="C187" s="2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2"/>
      <c r="P187" s="2"/>
      <c r="Q187" s="2"/>
      <c r="R187" s="2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2"/>
      <c r="AE187" s="2"/>
      <c r="AF187" s="2"/>
      <c r="AG187" s="2"/>
      <c r="AH187" s="2"/>
    </row>
    <row r="188" customFormat="false" ht="15.75" hidden="false" customHeight="true" outlineLevel="0" collapsed="false">
      <c r="A188" s="2"/>
      <c r="B188" s="2"/>
      <c r="C188" s="2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2"/>
      <c r="P188" s="2"/>
      <c r="Q188" s="2"/>
      <c r="R188" s="2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2"/>
      <c r="AE188" s="2"/>
      <c r="AF188" s="2"/>
      <c r="AG188" s="2"/>
      <c r="AH188" s="2"/>
    </row>
    <row r="189" customFormat="false" ht="15.75" hidden="false" customHeight="true" outlineLevel="0" collapsed="false">
      <c r="A189" s="2"/>
      <c r="B189" s="2"/>
      <c r="C189" s="2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2"/>
      <c r="P189" s="2"/>
      <c r="Q189" s="2"/>
      <c r="R189" s="2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2"/>
      <c r="AE189" s="2"/>
      <c r="AF189" s="2"/>
      <c r="AG189" s="2"/>
      <c r="AH189" s="2"/>
    </row>
    <row r="190" customFormat="false" ht="15.75" hidden="false" customHeight="true" outlineLevel="0" collapsed="false">
      <c r="A190" s="2"/>
      <c r="B190" s="2"/>
      <c r="C190" s="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2"/>
      <c r="P190" s="2"/>
      <c r="Q190" s="2"/>
      <c r="R190" s="2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2"/>
      <c r="AE190" s="2"/>
      <c r="AF190" s="2"/>
      <c r="AG190" s="2"/>
      <c r="AH190" s="2"/>
    </row>
    <row r="191" customFormat="false" ht="15.75" hidden="false" customHeight="true" outlineLevel="0" collapsed="false">
      <c r="A191" s="2"/>
      <c r="B191" s="2"/>
      <c r="C191" s="2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2"/>
      <c r="P191" s="2"/>
      <c r="Q191" s="2"/>
      <c r="R191" s="2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2"/>
      <c r="AE191" s="2"/>
      <c r="AF191" s="2"/>
      <c r="AG191" s="2"/>
      <c r="AH191" s="2"/>
    </row>
    <row r="192" customFormat="false" ht="15.75" hidden="false" customHeight="true" outlineLevel="0" collapsed="false">
      <c r="A192" s="2"/>
      <c r="B192" s="2"/>
      <c r="C192" s="2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2"/>
      <c r="P192" s="2"/>
      <c r="Q192" s="2"/>
      <c r="R192" s="2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2"/>
      <c r="AE192" s="2"/>
      <c r="AF192" s="2"/>
      <c r="AG192" s="2"/>
      <c r="AH192" s="2"/>
    </row>
    <row r="193" customFormat="false" ht="15.75" hidden="false" customHeight="true" outlineLevel="0" collapsed="false">
      <c r="A193" s="2"/>
      <c r="B193" s="2"/>
      <c r="C193" s="2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2"/>
      <c r="P193" s="2"/>
      <c r="Q193" s="2"/>
      <c r="R193" s="2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2"/>
      <c r="AE193" s="2"/>
      <c r="AF193" s="2"/>
      <c r="AG193" s="2"/>
      <c r="AH193" s="2"/>
    </row>
    <row r="194" customFormat="false" ht="15.75" hidden="false" customHeight="true" outlineLevel="0" collapsed="false">
      <c r="A194" s="2"/>
      <c r="B194" s="2"/>
      <c r="C194" s="2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2"/>
      <c r="P194" s="2"/>
      <c r="Q194" s="2"/>
      <c r="R194" s="2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2"/>
      <c r="AE194" s="2"/>
      <c r="AF194" s="2"/>
      <c r="AG194" s="2"/>
      <c r="AH194" s="2"/>
    </row>
    <row r="195" customFormat="false" ht="15.75" hidden="false" customHeight="true" outlineLevel="0" collapsed="false">
      <c r="A195" s="2"/>
      <c r="B195" s="2"/>
      <c r="C195" s="2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2"/>
      <c r="P195" s="2"/>
      <c r="Q195" s="2"/>
      <c r="R195" s="2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2"/>
      <c r="AE195" s="2"/>
      <c r="AF195" s="2"/>
      <c r="AG195" s="2"/>
      <c r="AH195" s="2"/>
    </row>
    <row r="196" customFormat="false" ht="15.75" hidden="false" customHeight="true" outlineLevel="0" collapsed="false">
      <c r="A196" s="2"/>
      <c r="B196" s="2"/>
      <c r="C196" s="2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2"/>
      <c r="P196" s="2"/>
      <c r="Q196" s="2"/>
      <c r="R196" s="2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2"/>
      <c r="AE196" s="2"/>
      <c r="AF196" s="2"/>
      <c r="AG196" s="2"/>
      <c r="AH196" s="2"/>
    </row>
    <row r="197" customFormat="false" ht="15.75" hidden="false" customHeight="true" outlineLevel="0" collapsed="false">
      <c r="A197" s="2"/>
      <c r="B197" s="2"/>
      <c r="C197" s="2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2"/>
      <c r="P197" s="2"/>
      <c r="Q197" s="2"/>
      <c r="R197" s="2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2"/>
      <c r="AE197" s="2"/>
      <c r="AF197" s="2"/>
      <c r="AG197" s="2"/>
      <c r="AH197" s="2"/>
    </row>
    <row r="198" customFormat="false" ht="15.75" hidden="false" customHeight="true" outlineLevel="0" collapsed="false">
      <c r="A198" s="2"/>
      <c r="B198" s="2"/>
      <c r="C198" s="2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2"/>
      <c r="P198" s="2"/>
      <c r="Q198" s="2"/>
      <c r="R198" s="2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2"/>
      <c r="AE198" s="2"/>
      <c r="AF198" s="2"/>
      <c r="AG198" s="2"/>
      <c r="AH198" s="2"/>
    </row>
    <row r="199" customFormat="false" ht="15.75" hidden="false" customHeight="true" outlineLevel="0" collapsed="false">
      <c r="A199" s="2"/>
      <c r="B199" s="2"/>
      <c r="C199" s="2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2"/>
      <c r="P199" s="2"/>
      <c r="Q199" s="2"/>
      <c r="R199" s="2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2"/>
      <c r="AE199" s="2"/>
      <c r="AF199" s="2"/>
      <c r="AG199" s="2"/>
      <c r="AH199" s="2"/>
    </row>
    <row r="200" customFormat="false" ht="15.75" hidden="false" customHeight="true" outlineLevel="0" collapsed="false">
      <c r="A200" s="2"/>
      <c r="B200" s="2"/>
      <c r="C200" s="2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2"/>
      <c r="P200" s="2"/>
      <c r="Q200" s="2"/>
      <c r="R200" s="2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2"/>
      <c r="AE200" s="2"/>
      <c r="AF200" s="2"/>
      <c r="AG200" s="2"/>
      <c r="AH200" s="2"/>
    </row>
    <row r="201" customFormat="false" ht="15.75" hidden="false" customHeight="true" outlineLevel="0" collapsed="false">
      <c r="A201" s="2"/>
      <c r="B201" s="2"/>
      <c r="C201" s="2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2"/>
      <c r="P201" s="2"/>
      <c r="Q201" s="2"/>
      <c r="R201" s="2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2"/>
      <c r="AE201" s="2"/>
      <c r="AF201" s="2"/>
      <c r="AG201" s="2"/>
      <c r="AH201" s="2"/>
    </row>
    <row r="202" customFormat="false" ht="15.75" hidden="false" customHeight="true" outlineLevel="0" collapsed="false">
      <c r="A202" s="2"/>
      <c r="B202" s="2"/>
      <c r="C202" s="2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2"/>
      <c r="P202" s="2"/>
      <c r="Q202" s="2"/>
      <c r="R202" s="2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2"/>
      <c r="AE202" s="2"/>
      <c r="AF202" s="2"/>
      <c r="AG202" s="2"/>
      <c r="AH202" s="2"/>
    </row>
    <row r="203" customFormat="false" ht="15.75" hidden="false" customHeight="true" outlineLevel="0" collapsed="false">
      <c r="A203" s="2"/>
      <c r="B203" s="2"/>
      <c r="C203" s="2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2"/>
      <c r="P203" s="2"/>
      <c r="Q203" s="2"/>
      <c r="R203" s="2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2"/>
      <c r="AE203" s="2"/>
      <c r="AF203" s="2"/>
      <c r="AG203" s="2"/>
      <c r="AH203" s="2"/>
    </row>
    <row r="204" customFormat="false" ht="15.75" hidden="false" customHeight="true" outlineLevel="0" collapsed="false">
      <c r="A204" s="2"/>
      <c r="B204" s="2"/>
      <c r="C204" s="2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2"/>
      <c r="P204" s="2"/>
      <c r="Q204" s="2"/>
      <c r="R204" s="2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2"/>
      <c r="AE204" s="2"/>
      <c r="AF204" s="2"/>
      <c r="AG204" s="2"/>
      <c r="AH204" s="2"/>
    </row>
    <row r="205" customFormat="false" ht="15.75" hidden="false" customHeight="true" outlineLevel="0" collapsed="false">
      <c r="A205" s="2"/>
      <c r="B205" s="2"/>
      <c r="C205" s="2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2"/>
      <c r="P205" s="2"/>
      <c r="Q205" s="2"/>
      <c r="R205" s="2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2"/>
      <c r="AE205" s="2"/>
      <c r="AF205" s="2"/>
      <c r="AG205" s="2"/>
      <c r="AH205" s="2"/>
    </row>
    <row r="206" customFormat="false" ht="15.75" hidden="false" customHeight="true" outlineLevel="0" collapsed="false">
      <c r="A206" s="2"/>
      <c r="B206" s="2"/>
      <c r="C206" s="2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2"/>
      <c r="P206" s="2"/>
      <c r="Q206" s="2"/>
      <c r="R206" s="2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2"/>
      <c r="AE206" s="2"/>
      <c r="AF206" s="2"/>
      <c r="AG206" s="2"/>
      <c r="AH206" s="2"/>
    </row>
    <row r="207" customFormat="false" ht="15.75" hidden="false" customHeight="true" outlineLevel="0" collapsed="false">
      <c r="A207" s="2"/>
      <c r="B207" s="2"/>
      <c r="C207" s="2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2"/>
      <c r="P207" s="2"/>
      <c r="Q207" s="2"/>
      <c r="R207" s="2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2"/>
      <c r="AE207" s="2"/>
      <c r="AF207" s="2"/>
      <c r="AG207" s="2"/>
      <c r="AH207" s="2"/>
    </row>
    <row r="208" customFormat="false" ht="15.75" hidden="false" customHeight="true" outlineLevel="0" collapsed="false">
      <c r="A208" s="2"/>
      <c r="B208" s="2"/>
      <c r="C208" s="2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2"/>
      <c r="P208" s="2"/>
      <c r="Q208" s="2"/>
      <c r="R208" s="2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2"/>
      <c r="AE208" s="2"/>
      <c r="AF208" s="2"/>
      <c r="AG208" s="2"/>
      <c r="AH208" s="2"/>
    </row>
    <row r="209" customFormat="false" ht="15.75" hidden="false" customHeight="true" outlineLevel="0" collapsed="false">
      <c r="A209" s="2"/>
      <c r="B209" s="2"/>
      <c r="C209" s="2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2"/>
      <c r="P209" s="2"/>
      <c r="Q209" s="2"/>
      <c r="R209" s="2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2"/>
      <c r="AE209" s="2"/>
      <c r="AF209" s="2"/>
      <c r="AG209" s="2"/>
      <c r="AH209" s="2"/>
    </row>
    <row r="210" customFormat="false" ht="15.75" hidden="false" customHeight="true" outlineLevel="0" collapsed="false">
      <c r="A210" s="2"/>
      <c r="B210" s="2"/>
      <c r="C210" s="2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2"/>
      <c r="P210" s="2"/>
      <c r="Q210" s="2"/>
      <c r="R210" s="2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2"/>
      <c r="AE210" s="2"/>
      <c r="AF210" s="2"/>
      <c r="AG210" s="2"/>
      <c r="AH210" s="2"/>
    </row>
    <row r="211" customFormat="false" ht="15.75" hidden="false" customHeight="true" outlineLevel="0" collapsed="false">
      <c r="A211" s="2"/>
      <c r="B211" s="2"/>
      <c r="C211" s="2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2"/>
      <c r="P211" s="2"/>
      <c r="Q211" s="2"/>
      <c r="R211" s="2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2"/>
      <c r="AE211" s="2"/>
      <c r="AF211" s="2"/>
      <c r="AG211" s="2"/>
      <c r="AH211" s="2"/>
    </row>
    <row r="212" customFormat="false" ht="15.75" hidden="false" customHeight="true" outlineLevel="0" collapsed="false">
      <c r="A212" s="2"/>
      <c r="B212" s="2"/>
      <c r="C212" s="2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2"/>
      <c r="P212" s="2"/>
      <c r="Q212" s="2"/>
      <c r="R212" s="2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2"/>
      <c r="AE212" s="2"/>
      <c r="AF212" s="2"/>
      <c r="AG212" s="2"/>
      <c r="AH212" s="2"/>
    </row>
    <row r="213" customFormat="false" ht="15.75" hidden="false" customHeight="true" outlineLevel="0" collapsed="false">
      <c r="A213" s="2"/>
      <c r="B213" s="2"/>
      <c r="C213" s="2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2"/>
      <c r="P213" s="2"/>
      <c r="Q213" s="2"/>
      <c r="R213" s="2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2"/>
      <c r="AE213" s="2"/>
      <c r="AF213" s="2"/>
      <c r="AG213" s="2"/>
      <c r="AH213" s="2"/>
    </row>
    <row r="214" customFormat="false" ht="15.75" hidden="false" customHeight="true" outlineLevel="0" collapsed="false">
      <c r="A214" s="2"/>
      <c r="B214" s="2"/>
      <c r="C214" s="2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2"/>
      <c r="P214" s="2"/>
      <c r="Q214" s="2"/>
      <c r="R214" s="2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2"/>
      <c r="AE214" s="2"/>
      <c r="AF214" s="2"/>
      <c r="AG214" s="2"/>
      <c r="AH214" s="2"/>
    </row>
    <row r="215" customFormat="false" ht="15.75" hidden="false" customHeight="true" outlineLevel="0" collapsed="false">
      <c r="A215" s="2"/>
      <c r="B215" s="2"/>
      <c r="C215" s="2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2"/>
      <c r="P215" s="2"/>
      <c r="Q215" s="2"/>
      <c r="R215" s="2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2"/>
      <c r="AE215" s="2"/>
      <c r="AF215" s="2"/>
      <c r="AG215" s="2"/>
      <c r="AH215" s="2"/>
    </row>
    <row r="216" customFormat="false" ht="15.75" hidden="false" customHeight="true" outlineLevel="0" collapsed="false">
      <c r="A216" s="2"/>
      <c r="B216" s="2"/>
      <c r="C216" s="2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2"/>
      <c r="P216" s="2"/>
      <c r="Q216" s="2"/>
      <c r="R216" s="2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2"/>
      <c r="AE216" s="2"/>
      <c r="AF216" s="2"/>
      <c r="AG216" s="2"/>
      <c r="AH216" s="2"/>
    </row>
    <row r="217" customFormat="false" ht="15.75" hidden="false" customHeight="true" outlineLevel="0" collapsed="false">
      <c r="A217" s="2"/>
      <c r="B217" s="2"/>
      <c r="C217" s="2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2"/>
      <c r="P217" s="2"/>
      <c r="Q217" s="2"/>
      <c r="R217" s="2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2"/>
      <c r="AE217" s="2"/>
      <c r="AF217" s="2"/>
      <c r="AG217" s="2"/>
      <c r="AH217" s="2"/>
    </row>
    <row r="218" customFormat="false" ht="15.75" hidden="false" customHeight="true" outlineLevel="0" collapsed="false">
      <c r="A218" s="2"/>
      <c r="B218" s="2"/>
      <c r="C218" s="2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2"/>
      <c r="P218" s="2"/>
      <c r="Q218" s="2"/>
      <c r="R218" s="2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2"/>
      <c r="AE218" s="2"/>
      <c r="AF218" s="2"/>
      <c r="AG218" s="2"/>
      <c r="AH218" s="2"/>
    </row>
    <row r="219" customFormat="false" ht="15.75" hidden="false" customHeight="true" outlineLevel="0" collapsed="false">
      <c r="A219" s="2"/>
      <c r="B219" s="2"/>
      <c r="C219" s="2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2"/>
      <c r="P219" s="2"/>
      <c r="Q219" s="2"/>
      <c r="R219" s="2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2"/>
      <c r="AE219" s="2"/>
      <c r="AF219" s="2"/>
      <c r="AG219" s="2"/>
      <c r="AH219" s="2"/>
    </row>
    <row r="220" customFormat="false" ht="15.75" hidden="false" customHeight="true" outlineLevel="0" collapsed="false">
      <c r="A220" s="2"/>
      <c r="B220" s="2"/>
      <c r="C220" s="2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2"/>
      <c r="P220" s="2"/>
      <c r="Q220" s="2"/>
      <c r="R220" s="2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2"/>
      <c r="AE220" s="2"/>
      <c r="AF220" s="2"/>
      <c r="AG220" s="2"/>
      <c r="AH220" s="2"/>
    </row>
    <row r="221" customFormat="false" ht="15.75" hidden="false" customHeight="true" outlineLevel="0" collapsed="false">
      <c r="A221" s="2"/>
      <c r="B221" s="2"/>
      <c r="C221" s="2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2"/>
      <c r="P221" s="2"/>
      <c r="Q221" s="2"/>
      <c r="R221" s="2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2"/>
      <c r="AE221" s="2"/>
      <c r="AF221" s="2"/>
      <c r="AG221" s="2"/>
      <c r="AH221" s="2"/>
    </row>
    <row r="222" customFormat="false" ht="15.75" hidden="false" customHeight="true" outlineLevel="0" collapsed="false">
      <c r="A222" s="2"/>
      <c r="B222" s="2"/>
      <c r="C222" s="2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2"/>
      <c r="P222" s="2"/>
      <c r="Q222" s="2"/>
      <c r="R222" s="2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2"/>
      <c r="AE222" s="2"/>
      <c r="AF222" s="2"/>
      <c r="AG222" s="2"/>
      <c r="AH222" s="2"/>
    </row>
    <row r="223" customFormat="false" ht="15.75" hidden="false" customHeight="true" outlineLevel="0" collapsed="false">
      <c r="A223" s="2"/>
      <c r="B223" s="2"/>
      <c r="C223" s="2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2"/>
      <c r="P223" s="2"/>
      <c r="Q223" s="2"/>
      <c r="R223" s="2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2"/>
      <c r="AE223" s="2"/>
      <c r="AF223" s="2"/>
      <c r="AG223" s="2"/>
      <c r="AH223" s="2"/>
    </row>
    <row r="224" customFormat="false" ht="15.75" hidden="false" customHeight="true" outlineLevel="0" collapsed="false">
      <c r="A224" s="2"/>
      <c r="B224" s="2"/>
      <c r="C224" s="2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2"/>
      <c r="P224" s="2"/>
      <c r="Q224" s="2"/>
      <c r="R224" s="2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2"/>
      <c r="AE224" s="2"/>
      <c r="AF224" s="2"/>
      <c r="AG224" s="2"/>
      <c r="AH224" s="2"/>
    </row>
    <row r="225" customFormat="false" ht="15.75" hidden="false" customHeight="true" outlineLevel="0" collapsed="false">
      <c r="A225" s="2"/>
      <c r="B225" s="2"/>
      <c r="C225" s="2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2"/>
      <c r="P225" s="2"/>
      <c r="Q225" s="2"/>
      <c r="R225" s="2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2"/>
      <c r="AE225" s="2"/>
      <c r="AF225" s="2"/>
      <c r="AG225" s="2"/>
      <c r="AH225" s="2"/>
    </row>
    <row r="226" customFormat="false" ht="15.75" hidden="false" customHeight="true" outlineLevel="0" collapsed="false">
      <c r="A226" s="2"/>
      <c r="B226" s="2"/>
      <c r="C226" s="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2"/>
      <c r="P226" s="2"/>
      <c r="Q226" s="2"/>
      <c r="R226" s="2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2"/>
      <c r="AE226" s="2"/>
      <c r="AF226" s="2"/>
      <c r="AG226" s="2"/>
      <c r="AH226" s="2"/>
    </row>
    <row r="227" customFormat="false" ht="15.75" hidden="false" customHeight="true" outlineLevel="0" collapsed="false">
      <c r="A227" s="2"/>
      <c r="B227" s="2"/>
      <c r="C227" s="2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2"/>
      <c r="P227" s="2"/>
      <c r="Q227" s="2"/>
      <c r="R227" s="2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2"/>
      <c r="AE227" s="2"/>
      <c r="AF227" s="2"/>
      <c r="AG227" s="2"/>
      <c r="AH227" s="2"/>
    </row>
    <row r="228" customFormat="false" ht="15.75" hidden="false" customHeight="true" outlineLevel="0" collapsed="false">
      <c r="A228" s="2"/>
      <c r="B228" s="2"/>
      <c r="C228" s="2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2"/>
      <c r="P228" s="2"/>
      <c r="Q228" s="2"/>
      <c r="R228" s="2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2"/>
      <c r="AE228" s="2"/>
      <c r="AF228" s="2"/>
      <c r="AG228" s="2"/>
      <c r="AH228" s="2"/>
    </row>
    <row r="229" customFormat="false" ht="15.75" hidden="false" customHeight="true" outlineLevel="0" collapsed="false">
      <c r="A229" s="2"/>
      <c r="B229" s="2"/>
      <c r="C229" s="2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2"/>
      <c r="P229" s="2"/>
      <c r="Q229" s="2"/>
      <c r="R229" s="2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2"/>
      <c r="AE229" s="2"/>
      <c r="AF229" s="2"/>
      <c r="AG229" s="2"/>
      <c r="AH229" s="2"/>
    </row>
    <row r="230" customFormat="false" ht="15.75" hidden="false" customHeight="true" outlineLevel="0" collapsed="false">
      <c r="A230" s="2"/>
      <c r="B230" s="2"/>
      <c r="C230" s="2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2"/>
      <c r="P230" s="2"/>
      <c r="Q230" s="2"/>
      <c r="R230" s="2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2"/>
      <c r="AE230" s="2"/>
      <c r="AF230" s="2"/>
      <c r="AG230" s="2"/>
      <c r="AH230" s="2"/>
    </row>
    <row r="231" customFormat="false" ht="15.75" hidden="false" customHeight="true" outlineLevel="0" collapsed="false">
      <c r="A231" s="2"/>
      <c r="B231" s="2"/>
      <c r="C231" s="2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2"/>
      <c r="P231" s="2"/>
      <c r="Q231" s="2"/>
      <c r="R231" s="2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2"/>
      <c r="AE231" s="2"/>
      <c r="AF231" s="2"/>
      <c r="AG231" s="2"/>
      <c r="AH231" s="2"/>
    </row>
    <row r="232" customFormat="false" ht="15.75" hidden="false" customHeight="true" outlineLevel="0" collapsed="false">
      <c r="A232" s="2"/>
      <c r="B232" s="2"/>
      <c r="C232" s="2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2"/>
      <c r="P232" s="2"/>
      <c r="Q232" s="2"/>
      <c r="R232" s="2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2"/>
      <c r="AE232" s="2"/>
      <c r="AF232" s="2"/>
      <c r="AG232" s="2"/>
      <c r="AH232" s="2"/>
    </row>
    <row r="233" customFormat="false" ht="15.75" hidden="false" customHeight="true" outlineLevel="0" collapsed="false">
      <c r="A233" s="2"/>
      <c r="B233" s="2"/>
      <c r="C233" s="2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2"/>
      <c r="P233" s="2"/>
      <c r="Q233" s="2"/>
      <c r="R233" s="2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2"/>
      <c r="AE233" s="2"/>
      <c r="AF233" s="2"/>
      <c r="AG233" s="2"/>
      <c r="AH233" s="2"/>
    </row>
    <row r="234" customFormat="false" ht="15.75" hidden="false" customHeight="true" outlineLevel="0" collapsed="false">
      <c r="A234" s="2"/>
      <c r="B234" s="2"/>
      <c r="C234" s="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2"/>
      <c r="P234" s="2"/>
      <c r="Q234" s="2"/>
      <c r="R234" s="2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2"/>
      <c r="AE234" s="2"/>
      <c r="AF234" s="2"/>
      <c r="AG234" s="2"/>
      <c r="AH234" s="2"/>
    </row>
    <row r="235" customFormat="false" ht="15.75" hidden="false" customHeight="true" outlineLevel="0" collapsed="false">
      <c r="A235" s="2"/>
      <c r="B235" s="2"/>
      <c r="C235" s="2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2"/>
      <c r="P235" s="2"/>
      <c r="Q235" s="2"/>
      <c r="R235" s="2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2"/>
      <c r="AE235" s="2"/>
      <c r="AF235" s="2"/>
      <c r="AG235" s="2"/>
      <c r="AH235" s="2"/>
    </row>
    <row r="236" customFormat="false" ht="15.75" hidden="false" customHeight="true" outlineLevel="0" collapsed="false">
      <c r="A236" s="2"/>
      <c r="B236" s="2"/>
      <c r="C236" s="2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2"/>
      <c r="P236" s="2"/>
      <c r="Q236" s="2"/>
      <c r="R236" s="2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2"/>
      <c r="AE236" s="2"/>
      <c r="AF236" s="2"/>
      <c r="AG236" s="2"/>
      <c r="AH236" s="2"/>
    </row>
    <row r="237" customFormat="false" ht="15.75" hidden="false" customHeight="true" outlineLevel="0" collapsed="false">
      <c r="A237" s="2"/>
      <c r="B237" s="2"/>
      <c r="C237" s="2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2"/>
      <c r="P237" s="2"/>
      <c r="Q237" s="2"/>
      <c r="R237" s="2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2"/>
      <c r="AE237" s="2"/>
      <c r="AF237" s="2"/>
      <c r="AG237" s="2"/>
      <c r="AH237" s="2"/>
    </row>
    <row r="238" customFormat="false" ht="15.75" hidden="false" customHeight="true" outlineLevel="0" collapsed="false">
      <c r="A238" s="2"/>
      <c r="B238" s="2"/>
      <c r="C238" s="2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2"/>
      <c r="P238" s="2"/>
      <c r="Q238" s="2"/>
      <c r="R238" s="2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2"/>
      <c r="AE238" s="2"/>
      <c r="AF238" s="2"/>
      <c r="AG238" s="2"/>
      <c r="AH238" s="2"/>
    </row>
    <row r="239" customFormat="false" ht="15.75" hidden="false" customHeight="true" outlineLevel="0" collapsed="false">
      <c r="A239" s="2"/>
      <c r="B239" s="2"/>
      <c r="C239" s="2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2"/>
      <c r="P239" s="2"/>
      <c r="Q239" s="2"/>
      <c r="R239" s="2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2"/>
      <c r="AE239" s="2"/>
      <c r="AF239" s="2"/>
      <c r="AG239" s="2"/>
      <c r="AH239" s="2"/>
    </row>
    <row r="240" customFormat="false" ht="15.75" hidden="false" customHeight="true" outlineLevel="0" collapsed="false">
      <c r="A240" s="2"/>
      <c r="B240" s="2"/>
      <c r="C240" s="2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2"/>
      <c r="P240" s="2"/>
      <c r="Q240" s="2"/>
      <c r="R240" s="2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2"/>
      <c r="AE240" s="2"/>
      <c r="AF240" s="2"/>
      <c r="AG240" s="2"/>
      <c r="AH240" s="2"/>
    </row>
    <row r="241" customFormat="false" ht="15.75" hidden="false" customHeight="true" outlineLevel="0" collapsed="false">
      <c r="A241" s="2"/>
      <c r="B241" s="2"/>
      <c r="C241" s="2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2"/>
      <c r="P241" s="2"/>
      <c r="Q241" s="2"/>
      <c r="R241" s="2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2"/>
      <c r="AE241" s="2"/>
      <c r="AF241" s="2"/>
      <c r="AG241" s="2"/>
      <c r="AH241" s="2"/>
    </row>
    <row r="242" customFormat="false" ht="15.75" hidden="false" customHeight="true" outlineLevel="0" collapsed="false">
      <c r="A242" s="2"/>
      <c r="B242" s="2"/>
      <c r="C242" s="2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2"/>
      <c r="P242" s="2"/>
      <c r="Q242" s="2"/>
      <c r="R242" s="2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2"/>
      <c r="AE242" s="2"/>
      <c r="AF242" s="2"/>
      <c r="AG242" s="2"/>
      <c r="AH242" s="2"/>
    </row>
    <row r="243" customFormat="false" ht="15.75" hidden="false" customHeight="true" outlineLevel="0" collapsed="false">
      <c r="A243" s="2"/>
      <c r="B243" s="2"/>
      <c r="C243" s="2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2"/>
      <c r="P243" s="2"/>
      <c r="Q243" s="2"/>
      <c r="R243" s="2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2"/>
      <c r="AE243" s="2"/>
      <c r="AF243" s="2"/>
      <c r="AG243" s="2"/>
      <c r="AH243" s="2"/>
    </row>
    <row r="244" customFormat="false" ht="15.75" hidden="false" customHeight="true" outlineLevel="0" collapsed="false">
      <c r="A244" s="2"/>
      <c r="B244" s="2"/>
      <c r="C244" s="2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2"/>
      <c r="P244" s="2"/>
      <c r="Q244" s="2"/>
      <c r="R244" s="2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2"/>
      <c r="AE244" s="2"/>
      <c r="AF244" s="2"/>
      <c r="AG244" s="2"/>
      <c r="AH244" s="2"/>
    </row>
    <row r="245" customFormat="false" ht="15.75" hidden="false" customHeight="true" outlineLevel="0" collapsed="false">
      <c r="A245" s="2"/>
      <c r="B245" s="2"/>
      <c r="C245" s="2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2"/>
      <c r="P245" s="2"/>
      <c r="Q245" s="2"/>
      <c r="R245" s="2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2"/>
      <c r="AE245" s="2"/>
      <c r="AF245" s="2"/>
      <c r="AG245" s="2"/>
      <c r="AH245" s="2"/>
    </row>
    <row r="246" customFormat="false" ht="15.75" hidden="false" customHeight="true" outlineLevel="0" collapsed="false">
      <c r="A246" s="2"/>
      <c r="B246" s="2"/>
      <c r="C246" s="2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2"/>
      <c r="P246" s="2"/>
      <c r="Q246" s="2"/>
      <c r="R246" s="2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2"/>
      <c r="AE246" s="2"/>
      <c r="AF246" s="2"/>
      <c r="AG246" s="2"/>
      <c r="AH246" s="2"/>
    </row>
    <row r="247" customFormat="false" ht="15.75" hidden="false" customHeight="true" outlineLevel="0" collapsed="false">
      <c r="A247" s="2"/>
      <c r="B247" s="2"/>
      <c r="C247" s="2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2"/>
      <c r="P247" s="2"/>
      <c r="Q247" s="2"/>
      <c r="R247" s="2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2"/>
      <c r="AE247" s="2"/>
      <c r="AF247" s="2"/>
      <c r="AG247" s="2"/>
      <c r="AH247" s="2"/>
    </row>
    <row r="248" customFormat="false" ht="15.75" hidden="false" customHeight="true" outlineLevel="0" collapsed="false">
      <c r="A248" s="2"/>
      <c r="B248" s="2"/>
      <c r="C248" s="2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2"/>
      <c r="P248" s="2"/>
      <c r="Q248" s="2"/>
      <c r="R248" s="2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2"/>
      <c r="AE248" s="2"/>
      <c r="AF248" s="2"/>
      <c r="AG248" s="2"/>
      <c r="AH248" s="2"/>
    </row>
    <row r="249" customFormat="false" ht="15.75" hidden="false" customHeight="true" outlineLevel="0" collapsed="false">
      <c r="A249" s="2"/>
      <c r="B249" s="2"/>
      <c r="C249" s="2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2"/>
      <c r="P249" s="2"/>
      <c r="Q249" s="2"/>
      <c r="R249" s="2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2"/>
      <c r="AE249" s="2"/>
      <c r="AF249" s="2"/>
      <c r="AG249" s="2"/>
      <c r="AH249" s="2"/>
    </row>
    <row r="250" customFormat="false" ht="15.75" hidden="false" customHeight="true" outlineLevel="0" collapsed="false">
      <c r="A250" s="2"/>
      <c r="B250" s="2"/>
      <c r="C250" s="2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2"/>
      <c r="P250" s="2"/>
      <c r="Q250" s="2"/>
      <c r="R250" s="2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2"/>
      <c r="AE250" s="2"/>
      <c r="AF250" s="2"/>
      <c r="AG250" s="2"/>
      <c r="AH250" s="2"/>
    </row>
    <row r="251" customFormat="false" ht="15.75" hidden="false" customHeight="true" outlineLevel="0" collapsed="false">
      <c r="A251" s="2"/>
      <c r="B251" s="2"/>
      <c r="C251" s="2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2"/>
      <c r="P251" s="2"/>
      <c r="Q251" s="2"/>
      <c r="R251" s="2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2"/>
      <c r="AE251" s="2"/>
      <c r="AF251" s="2"/>
      <c r="AG251" s="2"/>
      <c r="AH251" s="2"/>
    </row>
    <row r="252" customFormat="false" ht="15.75" hidden="false" customHeight="true" outlineLevel="0" collapsed="false">
      <c r="A252" s="2"/>
      <c r="B252" s="2"/>
      <c r="C252" s="2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2"/>
      <c r="P252" s="2"/>
      <c r="Q252" s="2"/>
      <c r="R252" s="2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2"/>
      <c r="AE252" s="2"/>
      <c r="AF252" s="2"/>
      <c r="AG252" s="2"/>
      <c r="AH252" s="2"/>
    </row>
    <row r="253" customFormat="false" ht="15.75" hidden="false" customHeight="true" outlineLevel="0" collapsed="false">
      <c r="A253" s="2"/>
      <c r="B253" s="2"/>
      <c r="C253" s="2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2"/>
      <c r="P253" s="2"/>
      <c r="Q253" s="2"/>
      <c r="R253" s="2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2"/>
      <c r="AE253" s="2"/>
      <c r="AF253" s="2"/>
      <c r="AG253" s="2"/>
      <c r="AH253" s="2"/>
    </row>
    <row r="254" customFormat="false" ht="15.75" hidden="false" customHeight="true" outlineLevel="0" collapsed="false">
      <c r="A254" s="2"/>
      <c r="B254" s="2"/>
      <c r="C254" s="2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2"/>
      <c r="P254" s="2"/>
      <c r="Q254" s="2"/>
      <c r="R254" s="2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2"/>
      <c r="AE254" s="2"/>
      <c r="AF254" s="2"/>
      <c r="AG254" s="2"/>
      <c r="AH254" s="2"/>
    </row>
    <row r="255" customFormat="false" ht="15.75" hidden="false" customHeight="true" outlineLevel="0" collapsed="false">
      <c r="A255" s="2"/>
      <c r="B255" s="2"/>
      <c r="C255" s="2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2"/>
      <c r="P255" s="2"/>
      <c r="Q255" s="2"/>
      <c r="R255" s="2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2"/>
      <c r="AE255" s="2"/>
      <c r="AF255" s="2"/>
      <c r="AG255" s="2"/>
      <c r="AH255" s="2"/>
    </row>
    <row r="256" customFormat="false" ht="15.75" hidden="false" customHeight="true" outlineLevel="0" collapsed="false">
      <c r="A256" s="2"/>
      <c r="B256" s="2"/>
      <c r="C256" s="2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2"/>
      <c r="P256" s="2"/>
      <c r="Q256" s="2"/>
      <c r="R256" s="2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2"/>
      <c r="AE256" s="2"/>
      <c r="AF256" s="2"/>
      <c r="AG256" s="2"/>
      <c r="AH256" s="2"/>
    </row>
    <row r="257" customFormat="false" ht="15.75" hidden="false" customHeight="true" outlineLevel="0" collapsed="false">
      <c r="A257" s="2"/>
      <c r="B257" s="2"/>
      <c r="C257" s="2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2"/>
      <c r="P257" s="2"/>
      <c r="Q257" s="2"/>
      <c r="R257" s="2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2"/>
      <c r="AE257" s="2"/>
      <c r="AF257" s="2"/>
      <c r="AG257" s="2"/>
      <c r="AH257" s="2"/>
    </row>
    <row r="258" customFormat="false" ht="15.75" hidden="false" customHeight="true" outlineLevel="0" collapsed="false">
      <c r="A258" s="2"/>
      <c r="B258" s="2"/>
      <c r="C258" s="2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2"/>
      <c r="P258" s="2"/>
      <c r="Q258" s="2"/>
      <c r="R258" s="2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2"/>
      <c r="AE258" s="2"/>
      <c r="AF258" s="2"/>
      <c r="AG258" s="2"/>
      <c r="AH258" s="2"/>
    </row>
    <row r="259" customFormat="false" ht="15.75" hidden="false" customHeight="true" outlineLevel="0" collapsed="false">
      <c r="A259" s="2"/>
      <c r="B259" s="2"/>
      <c r="C259" s="2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2"/>
      <c r="P259" s="2"/>
      <c r="Q259" s="2"/>
      <c r="R259" s="2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2"/>
      <c r="AE259" s="2"/>
      <c r="AF259" s="2"/>
      <c r="AG259" s="2"/>
      <c r="AH259" s="2"/>
    </row>
    <row r="260" customFormat="false" ht="15.75" hidden="false" customHeight="true" outlineLevel="0" collapsed="false">
      <c r="A260" s="2"/>
      <c r="B260" s="2"/>
      <c r="C260" s="2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2"/>
      <c r="P260" s="2"/>
      <c r="Q260" s="2"/>
      <c r="R260" s="2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2"/>
      <c r="AE260" s="2"/>
      <c r="AF260" s="2"/>
      <c r="AG260" s="2"/>
      <c r="AH260" s="2"/>
    </row>
    <row r="261" customFormat="false" ht="15.75" hidden="false" customHeight="true" outlineLevel="0" collapsed="false">
      <c r="A261" s="2"/>
      <c r="B261" s="2"/>
      <c r="C261" s="2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2"/>
      <c r="P261" s="2"/>
      <c r="Q261" s="2"/>
      <c r="R261" s="2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2"/>
      <c r="AE261" s="2"/>
      <c r="AF261" s="2"/>
      <c r="AG261" s="2"/>
      <c r="AH261" s="2"/>
    </row>
    <row r="262" customFormat="false" ht="15.75" hidden="false" customHeight="true" outlineLevel="0" collapsed="false">
      <c r="A262" s="2"/>
      <c r="B262" s="2"/>
      <c r="C262" s="2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2"/>
      <c r="P262" s="2"/>
      <c r="Q262" s="2"/>
      <c r="R262" s="2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2"/>
      <c r="AE262" s="2"/>
      <c r="AF262" s="2"/>
      <c r="AG262" s="2"/>
      <c r="AH262" s="2"/>
    </row>
    <row r="263" customFormat="false" ht="15.75" hidden="false" customHeight="true" outlineLevel="0" collapsed="false">
      <c r="A263" s="2"/>
      <c r="B263" s="2"/>
      <c r="C263" s="2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2"/>
      <c r="P263" s="2"/>
      <c r="Q263" s="2"/>
      <c r="R263" s="2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2"/>
      <c r="AE263" s="2"/>
      <c r="AF263" s="2"/>
      <c r="AG263" s="2"/>
      <c r="AH263" s="2"/>
    </row>
    <row r="264" customFormat="false" ht="15.75" hidden="false" customHeight="true" outlineLevel="0" collapsed="false">
      <c r="A264" s="2"/>
      <c r="B264" s="2"/>
      <c r="C264" s="2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2"/>
      <c r="P264" s="2"/>
      <c r="Q264" s="2"/>
      <c r="R264" s="2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2"/>
      <c r="AE264" s="2"/>
      <c r="AF264" s="2"/>
      <c r="AG264" s="2"/>
      <c r="AH264" s="2"/>
    </row>
    <row r="265" customFormat="false" ht="15.75" hidden="false" customHeight="true" outlineLevel="0" collapsed="false">
      <c r="A265" s="2"/>
      <c r="B265" s="2"/>
      <c r="C265" s="2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2"/>
      <c r="P265" s="2"/>
      <c r="Q265" s="2"/>
      <c r="R265" s="2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2"/>
      <c r="AE265" s="2"/>
      <c r="AF265" s="2"/>
      <c r="AG265" s="2"/>
      <c r="AH265" s="2"/>
    </row>
    <row r="266" customFormat="false" ht="15.75" hidden="false" customHeight="true" outlineLevel="0" collapsed="false">
      <c r="A266" s="2"/>
      <c r="B266" s="2"/>
      <c r="C266" s="2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2"/>
      <c r="P266" s="2"/>
      <c r="Q266" s="2"/>
      <c r="R266" s="2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2"/>
      <c r="AE266" s="2"/>
      <c r="AF266" s="2"/>
      <c r="AG266" s="2"/>
      <c r="AH266" s="2"/>
    </row>
    <row r="267" customFormat="false" ht="15.75" hidden="false" customHeight="true" outlineLevel="0" collapsed="false">
      <c r="A267" s="2"/>
      <c r="B267" s="2"/>
      <c r="C267" s="2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2"/>
      <c r="P267" s="2"/>
      <c r="Q267" s="2"/>
      <c r="R267" s="2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2"/>
      <c r="AE267" s="2"/>
      <c r="AF267" s="2"/>
      <c r="AG267" s="2"/>
      <c r="AH267" s="2"/>
    </row>
    <row r="268" customFormat="false" ht="15.75" hidden="false" customHeight="true" outlineLevel="0" collapsed="false">
      <c r="A268" s="2"/>
      <c r="B268" s="2"/>
      <c r="C268" s="2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2"/>
      <c r="P268" s="2"/>
      <c r="Q268" s="2"/>
      <c r="R268" s="2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2"/>
      <c r="AE268" s="2"/>
      <c r="AF268" s="2"/>
      <c r="AG268" s="2"/>
      <c r="AH268" s="2"/>
    </row>
    <row r="269" customFormat="false" ht="15.75" hidden="false" customHeight="true" outlineLevel="0" collapsed="false">
      <c r="A269" s="2"/>
      <c r="B269" s="2"/>
      <c r="C269" s="2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2"/>
      <c r="P269" s="2"/>
      <c r="Q269" s="2"/>
      <c r="R269" s="2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2"/>
      <c r="AE269" s="2"/>
      <c r="AF269" s="2"/>
      <c r="AG269" s="2"/>
      <c r="AH269" s="2"/>
    </row>
    <row r="270" customFormat="false" ht="15.75" hidden="false" customHeight="true" outlineLevel="0" collapsed="false">
      <c r="A270" s="2"/>
      <c r="B270" s="2"/>
      <c r="C270" s="2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2"/>
      <c r="P270" s="2"/>
      <c r="Q270" s="2"/>
      <c r="R270" s="2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2"/>
      <c r="AE270" s="2"/>
      <c r="AF270" s="2"/>
      <c r="AG270" s="2"/>
      <c r="AH270" s="2"/>
    </row>
    <row r="271" customFormat="false" ht="15.75" hidden="false" customHeight="true" outlineLevel="0" collapsed="false">
      <c r="A271" s="2"/>
      <c r="B271" s="2"/>
      <c r="C271" s="2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2"/>
      <c r="P271" s="2"/>
      <c r="Q271" s="2"/>
      <c r="R271" s="2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2"/>
      <c r="AE271" s="2"/>
      <c r="AF271" s="2"/>
      <c r="AG271" s="2"/>
      <c r="AH271" s="2"/>
    </row>
    <row r="272" customFormat="false" ht="15.75" hidden="false" customHeight="true" outlineLevel="0" collapsed="false">
      <c r="A272" s="2"/>
      <c r="B272" s="2"/>
      <c r="C272" s="2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2"/>
      <c r="P272" s="2"/>
      <c r="Q272" s="2"/>
      <c r="R272" s="2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2"/>
      <c r="AE272" s="2"/>
      <c r="AF272" s="2"/>
      <c r="AG272" s="2"/>
      <c r="AH272" s="2"/>
    </row>
    <row r="273" customFormat="false" ht="15.75" hidden="false" customHeight="true" outlineLevel="0" collapsed="false">
      <c r="A273" s="2"/>
      <c r="B273" s="2"/>
      <c r="C273" s="2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2"/>
      <c r="P273" s="2"/>
      <c r="Q273" s="2"/>
      <c r="R273" s="2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2"/>
      <c r="AE273" s="2"/>
      <c r="AF273" s="2"/>
      <c r="AG273" s="2"/>
      <c r="AH273" s="2"/>
    </row>
    <row r="274" customFormat="false" ht="15.75" hidden="false" customHeight="true" outlineLevel="0" collapsed="false">
      <c r="A274" s="2"/>
      <c r="B274" s="2"/>
      <c r="C274" s="2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2"/>
      <c r="P274" s="2"/>
      <c r="Q274" s="2"/>
      <c r="R274" s="2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2"/>
      <c r="AE274" s="2"/>
      <c r="AF274" s="2"/>
      <c r="AG274" s="2"/>
      <c r="AH274" s="2"/>
    </row>
    <row r="275" customFormat="false" ht="15.75" hidden="false" customHeight="true" outlineLevel="0" collapsed="false">
      <c r="A275" s="2"/>
      <c r="B275" s="2"/>
      <c r="C275" s="2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2"/>
      <c r="P275" s="2"/>
      <c r="Q275" s="2"/>
      <c r="R275" s="2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2"/>
      <c r="AE275" s="2"/>
      <c r="AF275" s="2"/>
      <c r="AG275" s="2"/>
      <c r="AH275" s="2"/>
    </row>
    <row r="276" customFormat="false" ht="15.75" hidden="false" customHeight="true" outlineLevel="0" collapsed="false">
      <c r="A276" s="2"/>
      <c r="B276" s="2"/>
      <c r="C276" s="2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2"/>
      <c r="P276" s="2"/>
      <c r="Q276" s="2"/>
      <c r="R276" s="2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2"/>
      <c r="AE276" s="2"/>
      <c r="AF276" s="2"/>
      <c r="AG276" s="2"/>
      <c r="AH276" s="2"/>
    </row>
    <row r="277" customFormat="false" ht="15.75" hidden="false" customHeight="true" outlineLevel="0" collapsed="false">
      <c r="A277" s="2"/>
      <c r="B277" s="2"/>
      <c r="C277" s="2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2"/>
      <c r="P277" s="2"/>
      <c r="Q277" s="2"/>
      <c r="R277" s="2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2"/>
      <c r="AE277" s="2"/>
      <c r="AF277" s="2"/>
      <c r="AG277" s="2"/>
      <c r="AH277" s="2"/>
    </row>
    <row r="278" customFormat="false" ht="15.75" hidden="false" customHeight="true" outlineLevel="0" collapsed="false">
      <c r="A278" s="2"/>
      <c r="B278" s="2"/>
      <c r="C278" s="2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2"/>
      <c r="P278" s="2"/>
      <c r="Q278" s="2"/>
      <c r="R278" s="2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2"/>
      <c r="AE278" s="2"/>
      <c r="AF278" s="2"/>
      <c r="AG278" s="2"/>
      <c r="AH278" s="2"/>
    </row>
    <row r="279" customFormat="false" ht="15.75" hidden="false" customHeight="true" outlineLevel="0" collapsed="false">
      <c r="A279" s="2"/>
      <c r="B279" s="2"/>
      <c r="C279" s="2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2"/>
      <c r="P279" s="2"/>
      <c r="Q279" s="2"/>
      <c r="R279" s="2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2"/>
      <c r="AE279" s="2"/>
      <c r="AF279" s="2"/>
      <c r="AG279" s="2"/>
      <c r="AH279" s="2"/>
    </row>
    <row r="280" customFormat="false" ht="15.75" hidden="false" customHeight="true" outlineLevel="0" collapsed="false">
      <c r="A280" s="2"/>
      <c r="B280" s="2"/>
      <c r="C280" s="2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2"/>
      <c r="P280" s="2"/>
      <c r="Q280" s="2"/>
      <c r="R280" s="2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2"/>
      <c r="AE280" s="2"/>
      <c r="AF280" s="2"/>
      <c r="AG280" s="2"/>
      <c r="AH280" s="2"/>
    </row>
    <row r="281" customFormat="false" ht="15.75" hidden="false" customHeight="true" outlineLevel="0" collapsed="false">
      <c r="A281" s="2"/>
      <c r="B281" s="2"/>
      <c r="C281" s="2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2"/>
      <c r="P281" s="2"/>
      <c r="Q281" s="2"/>
      <c r="R281" s="2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2"/>
      <c r="AE281" s="2"/>
      <c r="AF281" s="2"/>
      <c r="AG281" s="2"/>
      <c r="AH281" s="2"/>
    </row>
    <row r="282" customFormat="false" ht="15.75" hidden="false" customHeight="true" outlineLevel="0" collapsed="false">
      <c r="A282" s="2"/>
      <c r="B282" s="2"/>
      <c r="C282" s="2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2"/>
      <c r="P282" s="2"/>
      <c r="Q282" s="2"/>
      <c r="R282" s="2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2"/>
      <c r="AE282" s="2"/>
      <c r="AF282" s="2"/>
      <c r="AG282" s="2"/>
      <c r="AH282" s="2"/>
    </row>
    <row r="283" customFormat="false" ht="15.75" hidden="false" customHeight="true" outlineLevel="0" collapsed="false">
      <c r="A283" s="2"/>
      <c r="B283" s="2"/>
      <c r="C283" s="2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2"/>
      <c r="P283" s="2"/>
      <c r="Q283" s="2"/>
      <c r="R283" s="2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2"/>
      <c r="AE283" s="2"/>
      <c r="AF283" s="2"/>
      <c r="AG283" s="2"/>
      <c r="AH283" s="2"/>
    </row>
    <row r="284" customFormat="false" ht="15.75" hidden="false" customHeight="true" outlineLevel="0" collapsed="false">
      <c r="A284" s="2"/>
      <c r="B284" s="2"/>
      <c r="C284" s="2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2"/>
      <c r="P284" s="2"/>
      <c r="Q284" s="2"/>
      <c r="R284" s="2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2"/>
      <c r="AE284" s="2"/>
      <c r="AF284" s="2"/>
      <c r="AG284" s="2"/>
      <c r="AH284" s="2"/>
    </row>
    <row r="285" customFormat="false" ht="15.75" hidden="false" customHeight="true" outlineLevel="0" collapsed="false">
      <c r="A285" s="2"/>
      <c r="B285" s="2"/>
      <c r="C285" s="2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2"/>
      <c r="P285" s="2"/>
      <c r="Q285" s="2"/>
      <c r="R285" s="2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2"/>
      <c r="AE285" s="2"/>
      <c r="AF285" s="2"/>
      <c r="AG285" s="2"/>
      <c r="AH285" s="2"/>
    </row>
    <row r="286" customFormat="false" ht="15.75" hidden="false" customHeight="true" outlineLevel="0" collapsed="false">
      <c r="A286" s="2"/>
      <c r="B286" s="2"/>
      <c r="C286" s="2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2"/>
      <c r="P286" s="2"/>
      <c r="Q286" s="2"/>
      <c r="R286" s="2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2"/>
      <c r="AE286" s="2"/>
      <c r="AF286" s="2"/>
      <c r="AG286" s="2"/>
      <c r="AH286" s="2"/>
    </row>
    <row r="287" customFormat="false" ht="15.75" hidden="false" customHeight="true" outlineLevel="0" collapsed="false">
      <c r="A287" s="2"/>
      <c r="B287" s="2"/>
      <c r="C287" s="2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2"/>
      <c r="P287" s="2"/>
      <c r="Q287" s="2"/>
      <c r="R287" s="2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2"/>
      <c r="AE287" s="2"/>
      <c r="AF287" s="2"/>
      <c r="AG287" s="2"/>
      <c r="AH287" s="2"/>
    </row>
    <row r="288" customFormat="false" ht="15.75" hidden="false" customHeight="true" outlineLevel="0" collapsed="false">
      <c r="A288" s="2"/>
      <c r="B288" s="2"/>
      <c r="C288" s="2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2"/>
      <c r="P288" s="2"/>
      <c r="Q288" s="2"/>
      <c r="R288" s="2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2"/>
      <c r="AE288" s="2"/>
      <c r="AF288" s="2"/>
      <c r="AG288" s="2"/>
      <c r="AH288" s="2"/>
    </row>
    <row r="289" customFormat="false" ht="15.75" hidden="false" customHeight="true" outlineLevel="0" collapsed="false">
      <c r="A289" s="2"/>
      <c r="B289" s="2"/>
      <c r="C289" s="2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2"/>
      <c r="P289" s="2"/>
      <c r="Q289" s="2"/>
      <c r="R289" s="2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2"/>
      <c r="AE289" s="2"/>
      <c r="AF289" s="2"/>
      <c r="AG289" s="2"/>
      <c r="AH289" s="2"/>
    </row>
    <row r="290" customFormat="false" ht="15.75" hidden="false" customHeight="true" outlineLevel="0" collapsed="false">
      <c r="A290" s="2"/>
      <c r="B290" s="2"/>
      <c r="C290" s="2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2"/>
      <c r="P290" s="2"/>
      <c r="Q290" s="2"/>
      <c r="R290" s="2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2"/>
      <c r="AE290" s="2"/>
      <c r="AF290" s="2"/>
      <c r="AG290" s="2"/>
      <c r="AH290" s="2"/>
    </row>
    <row r="291" customFormat="false" ht="15.75" hidden="false" customHeight="true" outlineLevel="0" collapsed="false">
      <c r="A291" s="2"/>
      <c r="B291" s="2"/>
      <c r="C291" s="2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2"/>
      <c r="P291" s="2"/>
      <c r="Q291" s="2"/>
      <c r="R291" s="2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2"/>
      <c r="AE291" s="2"/>
      <c r="AF291" s="2"/>
      <c r="AG291" s="2"/>
      <c r="AH291" s="2"/>
    </row>
    <row r="292" customFormat="false" ht="15.75" hidden="false" customHeight="true" outlineLevel="0" collapsed="false">
      <c r="A292" s="2"/>
      <c r="B292" s="2"/>
      <c r="C292" s="2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2"/>
      <c r="P292" s="2"/>
      <c r="Q292" s="2"/>
      <c r="R292" s="2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2"/>
      <c r="AE292" s="2"/>
      <c r="AF292" s="2"/>
      <c r="AG292" s="2"/>
      <c r="AH292" s="2"/>
    </row>
    <row r="293" customFormat="false" ht="15.75" hidden="false" customHeight="true" outlineLevel="0" collapsed="false">
      <c r="A293" s="2"/>
      <c r="B293" s="2"/>
      <c r="C293" s="2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2"/>
      <c r="P293" s="2"/>
      <c r="Q293" s="2"/>
      <c r="R293" s="2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2"/>
      <c r="AE293" s="2"/>
      <c r="AF293" s="2"/>
      <c r="AG293" s="2"/>
      <c r="AH293" s="2"/>
    </row>
    <row r="294" customFormat="false" ht="15.75" hidden="false" customHeight="true" outlineLevel="0" collapsed="false">
      <c r="A294" s="2"/>
      <c r="B294" s="2"/>
      <c r="C294" s="2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2"/>
      <c r="P294" s="2"/>
      <c r="Q294" s="2"/>
      <c r="R294" s="2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2"/>
      <c r="AE294" s="2"/>
      <c r="AF294" s="2"/>
      <c r="AG294" s="2"/>
      <c r="AH294" s="2"/>
    </row>
    <row r="295" customFormat="false" ht="15.75" hidden="false" customHeight="true" outlineLevel="0" collapsed="false">
      <c r="A295" s="2"/>
      <c r="B295" s="2"/>
      <c r="C295" s="2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2"/>
      <c r="P295" s="2"/>
      <c r="Q295" s="2"/>
      <c r="R295" s="2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2"/>
      <c r="AE295" s="2"/>
      <c r="AF295" s="2"/>
      <c r="AG295" s="2"/>
      <c r="AH295" s="2"/>
    </row>
    <row r="296" customFormat="false" ht="15.75" hidden="false" customHeight="true" outlineLevel="0" collapsed="false">
      <c r="A296" s="2"/>
      <c r="B296" s="2"/>
      <c r="C296" s="2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2"/>
      <c r="P296" s="2"/>
      <c r="Q296" s="2"/>
      <c r="R296" s="2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2"/>
      <c r="AE296" s="2"/>
      <c r="AF296" s="2"/>
      <c r="AG296" s="2"/>
      <c r="AH296" s="2"/>
    </row>
    <row r="297" customFormat="false" ht="15.75" hidden="false" customHeight="true" outlineLevel="0" collapsed="false">
      <c r="A297" s="2"/>
      <c r="B297" s="2"/>
      <c r="C297" s="2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2"/>
      <c r="P297" s="2"/>
      <c r="Q297" s="2"/>
      <c r="R297" s="2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2"/>
      <c r="AE297" s="2"/>
      <c r="AF297" s="2"/>
      <c r="AG297" s="2"/>
      <c r="AH297" s="2"/>
    </row>
    <row r="298" customFormat="false" ht="15.75" hidden="false" customHeight="true" outlineLevel="0" collapsed="false">
      <c r="A298" s="2"/>
      <c r="B298" s="2"/>
      <c r="C298" s="2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2"/>
      <c r="P298" s="2"/>
      <c r="Q298" s="2"/>
      <c r="R298" s="2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2"/>
      <c r="AE298" s="2"/>
      <c r="AF298" s="2"/>
      <c r="AG298" s="2"/>
      <c r="AH298" s="2"/>
    </row>
    <row r="299" customFormat="false" ht="15.75" hidden="false" customHeight="true" outlineLevel="0" collapsed="false">
      <c r="A299" s="2"/>
      <c r="B299" s="2"/>
      <c r="C299" s="2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2"/>
      <c r="P299" s="2"/>
      <c r="Q299" s="2"/>
      <c r="R299" s="2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2"/>
      <c r="AE299" s="2"/>
      <c r="AF299" s="2"/>
      <c r="AG299" s="2"/>
      <c r="AH299" s="2"/>
    </row>
    <row r="300" customFormat="false" ht="15.75" hidden="false" customHeight="true" outlineLevel="0" collapsed="false">
      <c r="A300" s="2"/>
      <c r="B300" s="2"/>
      <c r="C300" s="2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2"/>
      <c r="P300" s="2"/>
      <c r="Q300" s="2"/>
      <c r="R300" s="2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2"/>
      <c r="AE300" s="2"/>
      <c r="AF300" s="2"/>
      <c r="AG300" s="2"/>
      <c r="AH300" s="2"/>
    </row>
    <row r="301" customFormat="false" ht="15.75" hidden="false" customHeight="true" outlineLevel="0" collapsed="false">
      <c r="A301" s="2"/>
      <c r="B301" s="2"/>
      <c r="C301" s="2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2"/>
      <c r="P301" s="2"/>
      <c r="Q301" s="2"/>
      <c r="R301" s="2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2"/>
      <c r="AE301" s="2"/>
      <c r="AF301" s="2"/>
      <c r="AG301" s="2"/>
      <c r="AH301" s="2"/>
    </row>
    <row r="302" customFormat="false" ht="15.75" hidden="false" customHeight="true" outlineLevel="0" collapsed="false">
      <c r="A302" s="2"/>
      <c r="B302" s="2"/>
      <c r="C302" s="2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2"/>
      <c r="P302" s="2"/>
      <c r="Q302" s="2"/>
      <c r="R302" s="2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2"/>
      <c r="AE302" s="2"/>
      <c r="AF302" s="2"/>
      <c r="AG302" s="2"/>
      <c r="AH302" s="2"/>
    </row>
    <row r="303" customFormat="false" ht="15.75" hidden="false" customHeight="true" outlineLevel="0" collapsed="false">
      <c r="A303" s="2"/>
      <c r="B303" s="2"/>
      <c r="C303" s="2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2"/>
      <c r="P303" s="2"/>
      <c r="Q303" s="2"/>
      <c r="R303" s="2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2"/>
      <c r="AE303" s="2"/>
      <c r="AF303" s="2"/>
      <c r="AG303" s="2"/>
      <c r="AH303" s="2"/>
    </row>
    <row r="304" customFormat="false" ht="15.75" hidden="false" customHeight="true" outlineLevel="0" collapsed="false">
      <c r="A304" s="2"/>
      <c r="B304" s="2"/>
      <c r="C304" s="2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2"/>
      <c r="P304" s="2"/>
      <c r="Q304" s="2"/>
      <c r="R304" s="2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2"/>
      <c r="AE304" s="2"/>
      <c r="AF304" s="2"/>
      <c r="AG304" s="2"/>
      <c r="AH304" s="2"/>
    </row>
    <row r="305" customFormat="false" ht="15.75" hidden="false" customHeight="true" outlineLevel="0" collapsed="false">
      <c r="A305" s="2"/>
      <c r="B305" s="2"/>
      <c r="C305" s="2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2"/>
      <c r="P305" s="2"/>
      <c r="Q305" s="2"/>
      <c r="R305" s="2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2"/>
      <c r="AE305" s="2"/>
      <c r="AF305" s="2"/>
      <c r="AG305" s="2"/>
      <c r="AH305" s="2"/>
    </row>
    <row r="306" customFormat="false" ht="15.75" hidden="false" customHeight="true" outlineLevel="0" collapsed="false">
      <c r="A306" s="2"/>
      <c r="B306" s="2"/>
      <c r="C306" s="2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2"/>
      <c r="P306" s="2"/>
      <c r="Q306" s="2"/>
      <c r="R306" s="2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2"/>
      <c r="AE306" s="2"/>
      <c r="AF306" s="2"/>
      <c r="AG306" s="2"/>
      <c r="AH306" s="2"/>
    </row>
    <row r="307" customFormat="false" ht="15.75" hidden="false" customHeight="true" outlineLevel="0" collapsed="false">
      <c r="A307" s="2"/>
      <c r="B307" s="2"/>
      <c r="C307" s="2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2"/>
      <c r="P307" s="2"/>
      <c r="Q307" s="2"/>
      <c r="R307" s="2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2"/>
      <c r="AE307" s="2"/>
      <c r="AF307" s="2"/>
      <c r="AG307" s="2"/>
      <c r="AH307" s="2"/>
    </row>
    <row r="308" customFormat="false" ht="15.75" hidden="false" customHeight="true" outlineLevel="0" collapsed="false">
      <c r="A308" s="2"/>
      <c r="B308" s="2"/>
      <c r="C308" s="2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2"/>
      <c r="P308" s="2"/>
      <c r="Q308" s="2"/>
      <c r="R308" s="2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2"/>
      <c r="AE308" s="2"/>
      <c r="AF308" s="2"/>
      <c r="AG308" s="2"/>
      <c r="AH308" s="2"/>
    </row>
    <row r="309" customFormat="false" ht="15.75" hidden="false" customHeight="true" outlineLevel="0" collapsed="false">
      <c r="A309" s="2"/>
      <c r="B309" s="2"/>
      <c r="C309" s="2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2"/>
      <c r="P309" s="2"/>
      <c r="Q309" s="2"/>
      <c r="R309" s="2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2"/>
      <c r="AE309" s="2"/>
      <c r="AF309" s="2"/>
      <c r="AG309" s="2"/>
      <c r="AH309" s="2"/>
    </row>
    <row r="310" customFormat="false" ht="15.75" hidden="false" customHeight="true" outlineLevel="0" collapsed="false">
      <c r="A310" s="2"/>
      <c r="B310" s="2"/>
      <c r="C310" s="2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2"/>
      <c r="P310" s="2"/>
      <c r="Q310" s="2"/>
      <c r="R310" s="2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2"/>
      <c r="AE310" s="2"/>
      <c r="AF310" s="2"/>
      <c r="AG310" s="2"/>
      <c r="AH310" s="2"/>
    </row>
    <row r="311" customFormat="false" ht="15.75" hidden="false" customHeight="true" outlineLevel="0" collapsed="false">
      <c r="A311" s="2"/>
      <c r="B311" s="2"/>
      <c r="C311" s="2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2"/>
      <c r="P311" s="2"/>
      <c r="Q311" s="2"/>
      <c r="R311" s="2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2"/>
      <c r="AE311" s="2"/>
      <c r="AF311" s="2"/>
      <c r="AG311" s="2"/>
      <c r="AH311" s="2"/>
    </row>
    <row r="312" customFormat="false" ht="15.75" hidden="false" customHeight="true" outlineLevel="0" collapsed="false">
      <c r="A312" s="2"/>
      <c r="B312" s="2"/>
      <c r="C312" s="2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2"/>
      <c r="P312" s="2"/>
      <c r="Q312" s="2"/>
      <c r="R312" s="2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2"/>
      <c r="AE312" s="2"/>
      <c r="AF312" s="2"/>
      <c r="AG312" s="2"/>
      <c r="AH312" s="2"/>
    </row>
    <row r="313" customFormat="false" ht="15.75" hidden="false" customHeight="true" outlineLevel="0" collapsed="false">
      <c r="A313" s="2"/>
      <c r="B313" s="2"/>
      <c r="C313" s="2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2"/>
      <c r="P313" s="2"/>
      <c r="Q313" s="2"/>
      <c r="R313" s="2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2"/>
      <c r="AE313" s="2"/>
      <c r="AF313" s="2"/>
      <c r="AG313" s="2"/>
      <c r="AH313" s="2"/>
    </row>
    <row r="314" customFormat="false" ht="15.75" hidden="false" customHeight="true" outlineLevel="0" collapsed="false">
      <c r="A314" s="2"/>
      <c r="B314" s="2"/>
      <c r="C314" s="2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2"/>
      <c r="P314" s="2"/>
      <c r="Q314" s="2"/>
      <c r="R314" s="2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2"/>
      <c r="AE314" s="2"/>
      <c r="AF314" s="2"/>
      <c r="AG314" s="2"/>
      <c r="AH314" s="2"/>
    </row>
    <row r="315" customFormat="false" ht="15.75" hidden="false" customHeight="true" outlineLevel="0" collapsed="false">
      <c r="A315" s="2"/>
      <c r="B315" s="2"/>
      <c r="C315" s="2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2"/>
      <c r="P315" s="2"/>
      <c r="Q315" s="2"/>
      <c r="R315" s="2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2"/>
      <c r="AE315" s="2"/>
      <c r="AF315" s="2"/>
      <c r="AG315" s="2"/>
      <c r="AH315" s="2"/>
    </row>
    <row r="316" customFormat="false" ht="15.75" hidden="false" customHeight="true" outlineLevel="0" collapsed="false">
      <c r="A316" s="2"/>
      <c r="B316" s="2"/>
      <c r="C316" s="2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2"/>
      <c r="P316" s="2"/>
      <c r="Q316" s="2"/>
      <c r="R316" s="2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2"/>
      <c r="AE316" s="2"/>
      <c r="AF316" s="2"/>
      <c r="AG316" s="2"/>
      <c r="AH316" s="2"/>
    </row>
    <row r="317" customFormat="false" ht="15.75" hidden="false" customHeight="true" outlineLevel="0" collapsed="false">
      <c r="A317" s="2"/>
      <c r="B317" s="2"/>
      <c r="C317" s="2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2"/>
      <c r="P317" s="2"/>
      <c r="Q317" s="2"/>
      <c r="R317" s="2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2"/>
      <c r="AE317" s="2"/>
      <c r="AF317" s="2"/>
      <c r="AG317" s="2"/>
      <c r="AH317" s="2"/>
    </row>
    <row r="318" customFormat="false" ht="15.75" hidden="false" customHeight="true" outlineLevel="0" collapsed="false">
      <c r="A318" s="2"/>
      <c r="B318" s="2"/>
      <c r="C318" s="2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2"/>
      <c r="P318" s="2"/>
      <c r="Q318" s="2"/>
      <c r="R318" s="2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2"/>
      <c r="AE318" s="2"/>
      <c r="AF318" s="2"/>
      <c r="AG318" s="2"/>
      <c r="AH318" s="2"/>
    </row>
    <row r="319" customFormat="false" ht="15.75" hidden="false" customHeight="true" outlineLevel="0" collapsed="false">
      <c r="A319" s="2"/>
      <c r="B319" s="2"/>
      <c r="C319" s="2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2"/>
      <c r="P319" s="2"/>
      <c r="Q319" s="2"/>
      <c r="R319" s="2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2"/>
      <c r="AE319" s="2"/>
      <c r="AF319" s="2"/>
      <c r="AG319" s="2"/>
      <c r="AH319" s="2"/>
    </row>
    <row r="320" customFormat="false" ht="15.75" hidden="false" customHeight="true" outlineLevel="0" collapsed="false">
      <c r="A320" s="2"/>
      <c r="B320" s="2"/>
      <c r="C320" s="2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2"/>
      <c r="P320" s="2"/>
      <c r="Q320" s="2"/>
      <c r="R320" s="2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2"/>
      <c r="AE320" s="2"/>
      <c r="AF320" s="2"/>
      <c r="AG320" s="2"/>
      <c r="AH320" s="2"/>
    </row>
    <row r="321" customFormat="false" ht="15.75" hidden="false" customHeight="true" outlineLevel="0" collapsed="false">
      <c r="A321" s="2"/>
      <c r="B321" s="2"/>
      <c r="C321" s="2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2"/>
      <c r="P321" s="2"/>
      <c r="Q321" s="2"/>
      <c r="R321" s="2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2"/>
      <c r="AE321" s="2"/>
      <c r="AF321" s="2"/>
      <c r="AG321" s="2"/>
      <c r="AH321" s="2"/>
    </row>
    <row r="322" customFormat="false" ht="15.75" hidden="false" customHeight="true" outlineLevel="0" collapsed="false">
      <c r="A322" s="2"/>
      <c r="B322" s="2"/>
      <c r="C322" s="2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2"/>
      <c r="P322" s="2"/>
      <c r="Q322" s="2"/>
      <c r="R322" s="2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2"/>
      <c r="AE322" s="2"/>
      <c r="AF322" s="2"/>
      <c r="AG322" s="2"/>
      <c r="AH322" s="2"/>
    </row>
    <row r="323" customFormat="false" ht="15.75" hidden="false" customHeight="true" outlineLevel="0" collapsed="false">
      <c r="A323" s="2"/>
      <c r="B323" s="2"/>
      <c r="C323" s="2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2"/>
      <c r="P323" s="2"/>
      <c r="Q323" s="2"/>
      <c r="R323" s="2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2"/>
      <c r="AE323" s="2"/>
      <c r="AF323" s="2"/>
      <c r="AG323" s="2"/>
      <c r="AH323" s="2"/>
    </row>
    <row r="324" customFormat="false" ht="15.75" hidden="false" customHeight="true" outlineLevel="0" collapsed="false">
      <c r="A324" s="2"/>
      <c r="B324" s="2"/>
      <c r="C324" s="2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2"/>
      <c r="P324" s="2"/>
      <c r="Q324" s="2"/>
      <c r="R324" s="2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2"/>
      <c r="AE324" s="2"/>
      <c r="AF324" s="2"/>
      <c r="AG324" s="2"/>
      <c r="AH324" s="2"/>
    </row>
    <row r="325" customFormat="false" ht="15.75" hidden="false" customHeight="true" outlineLevel="0" collapsed="false">
      <c r="A325" s="2"/>
      <c r="B325" s="2"/>
      <c r="C325" s="2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2"/>
      <c r="P325" s="2"/>
      <c r="Q325" s="2"/>
      <c r="R325" s="2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2"/>
      <c r="AE325" s="2"/>
      <c r="AF325" s="2"/>
      <c r="AG325" s="2"/>
      <c r="AH325" s="2"/>
    </row>
    <row r="326" customFormat="false" ht="15.75" hidden="false" customHeight="true" outlineLevel="0" collapsed="false">
      <c r="A326" s="2"/>
      <c r="B326" s="2"/>
      <c r="C326" s="2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2"/>
      <c r="P326" s="2"/>
      <c r="Q326" s="2"/>
      <c r="R326" s="2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2"/>
      <c r="AE326" s="2"/>
      <c r="AF326" s="2"/>
      <c r="AG326" s="2"/>
      <c r="AH326" s="2"/>
    </row>
    <row r="327" customFormat="false" ht="15.75" hidden="false" customHeight="true" outlineLevel="0" collapsed="false">
      <c r="A327" s="2"/>
      <c r="B327" s="2"/>
      <c r="C327" s="2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2"/>
      <c r="P327" s="2"/>
      <c r="Q327" s="2"/>
      <c r="R327" s="2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2"/>
      <c r="AE327" s="2"/>
      <c r="AF327" s="2"/>
      <c r="AG327" s="2"/>
      <c r="AH327" s="2"/>
    </row>
    <row r="328" customFormat="false" ht="15.75" hidden="false" customHeight="true" outlineLevel="0" collapsed="false">
      <c r="A328" s="2"/>
      <c r="B328" s="2"/>
      <c r="C328" s="2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2"/>
      <c r="P328" s="2"/>
      <c r="Q328" s="2"/>
      <c r="R328" s="2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2"/>
      <c r="AE328" s="2"/>
      <c r="AF328" s="2"/>
      <c r="AG328" s="2"/>
      <c r="AH328" s="2"/>
    </row>
    <row r="329" customFormat="false" ht="15.75" hidden="false" customHeight="true" outlineLevel="0" collapsed="false">
      <c r="A329" s="2"/>
      <c r="B329" s="2"/>
      <c r="C329" s="2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2"/>
      <c r="P329" s="2"/>
      <c r="Q329" s="2"/>
      <c r="R329" s="2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2"/>
      <c r="AE329" s="2"/>
      <c r="AF329" s="2"/>
      <c r="AG329" s="2"/>
      <c r="AH329" s="2"/>
    </row>
    <row r="330" customFormat="false" ht="15.75" hidden="false" customHeight="true" outlineLevel="0" collapsed="false">
      <c r="A330" s="2"/>
      <c r="B330" s="2"/>
      <c r="C330" s="2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2"/>
      <c r="P330" s="2"/>
      <c r="Q330" s="2"/>
      <c r="R330" s="2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2"/>
      <c r="AE330" s="2"/>
      <c r="AF330" s="2"/>
      <c r="AG330" s="2"/>
      <c r="AH330" s="2"/>
    </row>
    <row r="331" customFormat="false" ht="15.75" hidden="false" customHeight="true" outlineLevel="0" collapsed="false">
      <c r="A331" s="2"/>
      <c r="B331" s="2"/>
      <c r="C331" s="2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2"/>
      <c r="P331" s="2"/>
      <c r="Q331" s="2"/>
      <c r="R331" s="2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2"/>
      <c r="AE331" s="2"/>
      <c r="AF331" s="2"/>
      <c r="AG331" s="2"/>
      <c r="AH331" s="2"/>
    </row>
    <row r="332" customFormat="false" ht="15.75" hidden="false" customHeight="true" outlineLevel="0" collapsed="false">
      <c r="A332" s="2"/>
      <c r="B332" s="2"/>
      <c r="C332" s="2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2"/>
      <c r="P332" s="2"/>
      <c r="Q332" s="2"/>
      <c r="R332" s="2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2"/>
      <c r="AE332" s="2"/>
      <c r="AF332" s="2"/>
      <c r="AG332" s="2"/>
      <c r="AH332" s="2"/>
    </row>
    <row r="333" customFormat="false" ht="15.75" hidden="false" customHeight="true" outlineLevel="0" collapsed="false">
      <c r="A333" s="2"/>
      <c r="B333" s="2"/>
      <c r="C333" s="2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2"/>
      <c r="P333" s="2"/>
      <c r="Q333" s="2"/>
      <c r="R333" s="2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2"/>
      <c r="AE333" s="2"/>
      <c r="AF333" s="2"/>
      <c r="AG333" s="2"/>
      <c r="AH333" s="2"/>
    </row>
    <row r="334" customFormat="false" ht="15.75" hidden="false" customHeight="true" outlineLevel="0" collapsed="false">
      <c r="A334" s="2"/>
      <c r="B334" s="2"/>
      <c r="C334" s="2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2"/>
      <c r="P334" s="2"/>
      <c r="Q334" s="2"/>
      <c r="R334" s="2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2"/>
      <c r="AE334" s="2"/>
      <c r="AF334" s="2"/>
      <c r="AG334" s="2"/>
      <c r="AH334" s="2"/>
    </row>
    <row r="335" customFormat="false" ht="15.75" hidden="false" customHeight="true" outlineLevel="0" collapsed="false">
      <c r="A335" s="2"/>
      <c r="B335" s="2"/>
      <c r="C335" s="2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2"/>
      <c r="P335" s="2"/>
      <c r="Q335" s="2"/>
      <c r="R335" s="2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2"/>
      <c r="AE335" s="2"/>
      <c r="AF335" s="2"/>
      <c r="AG335" s="2"/>
      <c r="AH335" s="2"/>
    </row>
    <row r="336" customFormat="false" ht="15.75" hidden="false" customHeight="true" outlineLevel="0" collapsed="false">
      <c r="A336" s="2"/>
      <c r="B336" s="2"/>
      <c r="C336" s="2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2"/>
      <c r="P336" s="2"/>
      <c r="Q336" s="2"/>
      <c r="R336" s="2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2"/>
      <c r="AE336" s="2"/>
      <c r="AF336" s="2"/>
      <c r="AG336" s="2"/>
      <c r="AH336" s="2"/>
    </row>
    <row r="337" customFormat="false" ht="15.75" hidden="false" customHeight="true" outlineLevel="0" collapsed="false">
      <c r="A337" s="2"/>
      <c r="B337" s="2"/>
      <c r="C337" s="2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2"/>
      <c r="P337" s="2"/>
      <c r="Q337" s="2"/>
      <c r="R337" s="2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2"/>
      <c r="AE337" s="2"/>
      <c r="AF337" s="2"/>
      <c r="AG337" s="2"/>
      <c r="AH337" s="2"/>
    </row>
    <row r="338" customFormat="false" ht="15.75" hidden="false" customHeight="true" outlineLevel="0" collapsed="false">
      <c r="A338" s="2"/>
      <c r="B338" s="2"/>
      <c r="C338" s="2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2"/>
      <c r="P338" s="2"/>
      <c r="Q338" s="2"/>
      <c r="R338" s="2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2"/>
      <c r="AE338" s="2"/>
      <c r="AF338" s="2"/>
      <c r="AG338" s="2"/>
      <c r="AH338" s="2"/>
    </row>
    <row r="339" customFormat="false" ht="15.75" hidden="false" customHeight="true" outlineLevel="0" collapsed="false">
      <c r="A339" s="2"/>
      <c r="B339" s="2"/>
      <c r="C339" s="2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2"/>
      <c r="P339" s="2"/>
      <c r="Q339" s="2"/>
      <c r="R339" s="2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2"/>
      <c r="AE339" s="2"/>
      <c r="AF339" s="2"/>
      <c r="AG339" s="2"/>
      <c r="AH339" s="2"/>
    </row>
    <row r="340" customFormat="false" ht="15.75" hidden="false" customHeight="true" outlineLevel="0" collapsed="false">
      <c r="A340" s="2"/>
      <c r="B340" s="2"/>
      <c r="C340" s="2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2"/>
      <c r="P340" s="2"/>
      <c r="Q340" s="2"/>
      <c r="R340" s="2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2"/>
      <c r="AE340" s="2"/>
      <c r="AF340" s="2"/>
      <c r="AG340" s="2"/>
      <c r="AH340" s="2"/>
    </row>
    <row r="341" customFormat="false" ht="15.75" hidden="false" customHeight="true" outlineLevel="0" collapsed="false">
      <c r="A341" s="2"/>
      <c r="B341" s="2"/>
      <c r="C341" s="2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2"/>
      <c r="P341" s="2"/>
      <c r="Q341" s="2"/>
      <c r="R341" s="2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2"/>
      <c r="AE341" s="2"/>
      <c r="AF341" s="2"/>
      <c r="AG341" s="2"/>
      <c r="AH341" s="2"/>
    </row>
    <row r="342" customFormat="false" ht="15.75" hidden="false" customHeight="true" outlineLevel="0" collapsed="false">
      <c r="A342" s="2"/>
      <c r="B342" s="2"/>
      <c r="C342" s="2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2"/>
      <c r="P342" s="2"/>
      <c r="Q342" s="2"/>
      <c r="R342" s="2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2"/>
      <c r="AE342" s="2"/>
      <c r="AF342" s="2"/>
      <c r="AG342" s="2"/>
      <c r="AH342" s="2"/>
    </row>
    <row r="343" customFormat="false" ht="15.75" hidden="false" customHeight="true" outlineLevel="0" collapsed="false">
      <c r="A343" s="2"/>
      <c r="B343" s="2"/>
      <c r="C343" s="2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2"/>
      <c r="P343" s="2"/>
      <c r="Q343" s="2"/>
      <c r="R343" s="2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2"/>
      <c r="AE343" s="2"/>
      <c r="AF343" s="2"/>
      <c r="AG343" s="2"/>
      <c r="AH343" s="2"/>
    </row>
    <row r="344" customFormat="false" ht="15.75" hidden="false" customHeight="true" outlineLevel="0" collapsed="false">
      <c r="A344" s="2"/>
      <c r="B344" s="2"/>
      <c r="C344" s="2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2"/>
      <c r="P344" s="2"/>
      <c r="Q344" s="2"/>
      <c r="R344" s="2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2"/>
      <c r="AE344" s="2"/>
      <c r="AF344" s="2"/>
      <c r="AG344" s="2"/>
      <c r="AH344" s="2"/>
    </row>
    <row r="345" customFormat="false" ht="15.75" hidden="false" customHeight="true" outlineLevel="0" collapsed="false">
      <c r="A345" s="2"/>
      <c r="B345" s="2"/>
      <c r="C345" s="2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2"/>
      <c r="P345" s="2"/>
      <c r="Q345" s="2"/>
      <c r="R345" s="2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2"/>
      <c r="AE345" s="2"/>
      <c r="AF345" s="2"/>
      <c r="AG345" s="2"/>
      <c r="AH345" s="2"/>
    </row>
    <row r="346" customFormat="false" ht="15.75" hidden="false" customHeight="true" outlineLevel="0" collapsed="false">
      <c r="A346" s="2"/>
      <c r="B346" s="2"/>
      <c r="C346" s="2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2"/>
      <c r="P346" s="2"/>
      <c r="Q346" s="2"/>
      <c r="R346" s="2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2"/>
      <c r="AE346" s="2"/>
      <c r="AF346" s="2"/>
      <c r="AG346" s="2"/>
      <c r="AH346" s="2"/>
    </row>
    <row r="347" customFormat="false" ht="15.75" hidden="false" customHeight="true" outlineLevel="0" collapsed="false">
      <c r="A347" s="2"/>
      <c r="B347" s="2"/>
      <c r="C347" s="2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2"/>
      <c r="P347" s="2"/>
      <c r="Q347" s="2"/>
      <c r="R347" s="2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2"/>
      <c r="AE347" s="2"/>
      <c r="AF347" s="2"/>
      <c r="AG347" s="2"/>
      <c r="AH347" s="2"/>
    </row>
    <row r="348" customFormat="false" ht="15.75" hidden="false" customHeight="true" outlineLevel="0" collapsed="false">
      <c r="A348" s="2"/>
      <c r="B348" s="2"/>
      <c r="C348" s="2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2"/>
      <c r="P348" s="2"/>
      <c r="Q348" s="2"/>
      <c r="R348" s="2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2"/>
      <c r="AE348" s="2"/>
      <c r="AF348" s="2"/>
      <c r="AG348" s="2"/>
      <c r="AH348" s="2"/>
    </row>
    <row r="349" customFormat="false" ht="15.75" hidden="false" customHeight="true" outlineLevel="0" collapsed="false">
      <c r="A349" s="2"/>
      <c r="B349" s="2"/>
      <c r="C349" s="2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2"/>
      <c r="P349" s="2"/>
      <c r="Q349" s="2"/>
      <c r="R349" s="2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2"/>
      <c r="AE349" s="2"/>
      <c r="AF349" s="2"/>
      <c r="AG349" s="2"/>
      <c r="AH349" s="2"/>
    </row>
    <row r="350" customFormat="false" ht="15.75" hidden="false" customHeight="true" outlineLevel="0" collapsed="false">
      <c r="A350" s="2"/>
      <c r="B350" s="2"/>
      <c r="C350" s="2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2"/>
      <c r="P350" s="2"/>
      <c r="Q350" s="2"/>
      <c r="R350" s="2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2"/>
      <c r="AE350" s="2"/>
      <c r="AF350" s="2"/>
      <c r="AG350" s="2"/>
      <c r="AH350" s="2"/>
    </row>
    <row r="351" customFormat="false" ht="15.75" hidden="false" customHeight="true" outlineLevel="0" collapsed="false">
      <c r="A351" s="2"/>
      <c r="B351" s="2"/>
      <c r="C351" s="2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2"/>
      <c r="P351" s="2"/>
      <c r="Q351" s="2"/>
      <c r="R351" s="2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2"/>
      <c r="AE351" s="2"/>
      <c r="AF351" s="2"/>
      <c r="AG351" s="2"/>
      <c r="AH351" s="2"/>
    </row>
    <row r="352" customFormat="false" ht="15.75" hidden="false" customHeight="true" outlineLevel="0" collapsed="false">
      <c r="A352" s="2"/>
      <c r="B352" s="2"/>
      <c r="C352" s="2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2"/>
      <c r="P352" s="2"/>
      <c r="Q352" s="2"/>
      <c r="R352" s="2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2"/>
      <c r="AE352" s="2"/>
      <c r="AF352" s="2"/>
      <c r="AG352" s="2"/>
      <c r="AH352" s="2"/>
    </row>
    <row r="353" customFormat="false" ht="15.75" hidden="false" customHeight="true" outlineLevel="0" collapsed="false">
      <c r="A353" s="2"/>
      <c r="B353" s="2"/>
      <c r="C353" s="2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2"/>
      <c r="P353" s="2"/>
      <c r="Q353" s="2"/>
      <c r="R353" s="2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2"/>
      <c r="AE353" s="2"/>
      <c r="AF353" s="2"/>
      <c r="AG353" s="2"/>
      <c r="AH353" s="2"/>
    </row>
    <row r="354" customFormat="false" ht="15.75" hidden="false" customHeight="true" outlineLevel="0" collapsed="false">
      <c r="A354" s="2"/>
      <c r="B354" s="2"/>
      <c r="C354" s="2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2"/>
      <c r="P354" s="2"/>
      <c r="Q354" s="2"/>
      <c r="R354" s="2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2"/>
      <c r="AE354" s="2"/>
      <c r="AF354" s="2"/>
      <c r="AG354" s="2"/>
      <c r="AH354" s="2"/>
    </row>
    <row r="355" customFormat="false" ht="15.75" hidden="false" customHeight="true" outlineLevel="0" collapsed="false">
      <c r="A355" s="2"/>
      <c r="B355" s="2"/>
      <c r="C355" s="2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2"/>
      <c r="P355" s="2"/>
      <c r="Q355" s="2"/>
      <c r="R355" s="2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2"/>
      <c r="AE355" s="2"/>
      <c r="AF355" s="2"/>
      <c r="AG355" s="2"/>
      <c r="AH355" s="2"/>
    </row>
    <row r="356" customFormat="false" ht="15.75" hidden="false" customHeight="true" outlineLevel="0" collapsed="false">
      <c r="A356" s="2"/>
      <c r="B356" s="2"/>
      <c r="C356" s="2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2"/>
      <c r="P356" s="2"/>
      <c r="Q356" s="2"/>
      <c r="R356" s="2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2"/>
      <c r="AE356" s="2"/>
      <c r="AF356" s="2"/>
      <c r="AG356" s="2"/>
      <c r="AH356" s="2"/>
    </row>
    <row r="357" customFormat="false" ht="15.75" hidden="false" customHeight="true" outlineLevel="0" collapsed="false">
      <c r="A357" s="2"/>
      <c r="B357" s="2"/>
      <c r="C357" s="2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2"/>
      <c r="P357" s="2"/>
      <c r="Q357" s="2"/>
      <c r="R357" s="2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2"/>
      <c r="AE357" s="2"/>
      <c r="AF357" s="2"/>
      <c r="AG357" s="2"/>
      <c r="AH357" s="2"/>
    </row>
    <row r="358" customFormat="false" ht="15.75" hidden="false" customHeight="true" outlineLevel="0" collapsed="false">
      <c r="A358" s="2"/>
      <c r="B358" s="2"/>
      <c r="C358" s="2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2"/>
      <c r="P358" s="2"/>
      <c r="Q358" s="2"/>
      <c r="R358" s="2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2"/>
      <c r="AE358" s="2"/>
      <c r="AF358" s="2"/>
      <c r="AG358" s="2"/>
      <c r="AH358" s="2"/>
    </row>
    <row r="359" customFormat="false" ht="15.75" hidden="false" customHeight="true" outlineLevel="0" collapsed="false">
      <c r="A359" s="2"/>
      <c r="B359" s="2"/>
      <c r="C359" s="2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2"/>
      <c r="P359" s="2"/>
      <c r="Q359" s="2"/>
      <c r="R359" s="2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2"/>
      <c r="AE359" s="2"/>
      <c r="AF359" s="2"/>
      <c r="AG359" s="2"/>
      <c r="AH359" s="2"/>
    </row>
    <row r="360" customFormat="false" ht="15.75" hidden="false" customHeight="true" outlineLevel="0" collapsed="false">
      <c r="A360" s="2"/>
      <c r="B360" s="2"/>
      <c r="C360" s="2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2"/>
      <c r="P360" s="2"/>
      <c r="Q360" s="2"/>
      <c r="R360" s="2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2"/>
      <c r="AE360" s="2"/>
      <c r="AF360" s="2"/>
      <c r="AG360" s="2"/>
      <c r="AH360" s="2"/>
    </row>
    <row r="361" customFormat="false" ht="15.75" hidden="false" customHeight="true" outlineLevel="0" collapsed="false">
      <c r="A361" s="2"/>
      <c r="B361" s="2"/>
      <c r="C361" s="2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2"/>
      <c r="P361" s="2"/>
      <c r="Q361" s="2"/>
      <c r="R361" s="2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2"/>
      <c r="AE361" s="2"/>
      <c r="AF361" s="2"/>
      <c r="AG361" s="2"/>
      <c r="AH361" s="2"/>
    </row>
    <row r="362" customFormat="false" ht="15.75" hidden="false" customHeight="true" outlineLevel="0" collapsed="false">
      <c r="A362" s="2"/>
      <c r="B362" s="2"/>
      <c r="C362" s="2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2"/>
      <c r="P362" s="2"/>
      <c r="Q362" s="2"/>
      <c r="R362" s="2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2"/>
      <c r="AE362" s="2"/>
      <c r="AF362" s="2"/>
      <c r="AG362" s="2"/>
      <c r="AH362" s="2"/>
    </row>
    <row r="363" customFormat="false" ht="15.75" hidden="false" customHeight="true" outlineLevel="0" collapsed="false">
      <c r="A363" s="2"/>
      <c r="B363" s="2"/>
      <c r="C363" s="2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2"/>
      <c r="P363" s="2"/>
      <c r="Q363" s="2"/>
      <c r="R363" s="2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2"/>
      <c r="AE363" s="2"/>
      <c r="AF363" s="2"/>
      <c r="AG363" s="2"/>
      <c r="AH363" s="2"/>
    </row>
    <row r="364" customFormat="false" ht="15.75" hidden="false" customHeight="true" outlineLevel="0" collapsed="false">
      <c r="A364" s="2"/>
      <c r="B364" s="2"/>
      <c r="C364" s="2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2"/>
      <c r="P364" s="2"/>
      <c r="Q364" s="2"/>
      <c r="R364" s="2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2"/>
      <c r="AE364" s="2"/>
      <c r="AF364" s="2"/>
      <c r="AG364" s="2"/>
      <c r="AH364" s="2"/>
    </row>
    <row r="365" customFormat="false" ht="15.75" hidden="false" customHeight="true" outlineLevel="0" collapsed="false">
      <c r="A365" s="2"/>
      <c r="B365" s="2"/>
      <c r="C365" s="2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2"/>
      <c r="P365" s="2"/>
      <c r="Q365" s="2"/>
      <c r="R365" s="2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2"/>
      <c r="AE365" s="2"/>
      <c r="AF365" s="2"/>
      <c r="AG365" s="2"/>
      <c r="AH365" s="2"/>
    </row>
    <row r="366" customFormat="false" ht="15.75" hidden="false" customHeight="true" outlineLevel="0" collapsed="false">
      <c r="A366" s="2"/>
      <c r="B366" s="2"/>
      <c r="C366" s="2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2"/>
      <c r="P366" s="2"/>
      <c r="Q366" s="2"/>
      <c r="R366" s="2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2"/>
      <c r="AE366" s="2"/>
      <c r="AF366" s="2"/>
      <c r="AG366" s="2"/>
      <c r="AH366" s="2"/>
    </row>
    <row r="367" customFormat="false" ht="15.75" hidden="false" customHeight="true" outlineLevel="0" collapsed="false">
      <c r="A367" s="2"/>
      <c r="B367" s="2"/>
      <c r="C367" s="2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2"/>
      <c r="P367" s="2"/>
      <c r="Q367" s="2"/>
      <c r="R367" s="2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2"/>
      <c r="AE367" s="2"/>
      <c r="AF367" s="2"/>
      <c r="AG367" s="2"/>
      <c r="AH367" s="2"/>
    </row>
    <row r="368" customFormat="false" ht="15.75" hidden="false" customHeight="true" outlineLevel="0" collapsed="false">
      <c r="A368" s="2"/>
      <c r="B368" s="2"/>
      <c r="C368" s="2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2"/>
      <c r="P368" s="2"/>
      <c r="Q368" s="2"/>
      <c r="R368" s="2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2"/>
      <c r="AE368" s="2"/>
      <c r="AF368" s="2"/>
      <c r="AG368" s="2"/>
      <c r="AH368" s="2"/>
    </row>
    <row r="369" customFormat="false" ht="15.75" hidden="false" customHeight="true" outlineLevel="0" collapsed="false">
      <c r="A369" s="2"/>
      <c r="B369" s="2"/>
      <c r="C369" s="2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2"/>
      <c r="P369" s="2"/>
      <c r="Q369" s="2"/>
      <c r="R369" s="2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2"/>
      <c r="AE369" s="2"/>
      <c r="AF369" s="2"/>
      <c r="AG369" s="2"/>
      <c r="AH369" s="2"/>
    </row>
    <row r="370" customFormat="false" ht="15.75" hidden="false" customHeight="true" outlineLevel="0" collapsed="false">
      <c r="A370" s="2"/>
      <c r="B370" s="2"/>
      <c r="C370" s="2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2"/>
      <c r="P370" s="2"/>
      <c r="Q370" s="2"/>
      <c r="R370" s="2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2"/>
      <c r="AE370" s="2"/>
      <c r="AF370" s="2"/>
      <c r="AG370" s="2"/>
      <c r="AH370" s="2"/>
    </row>
    <row r="371" customFormat="false" ht="15.75" hidden="false" customHeight="true" outlineLevel="0" collapsed="false">
      <c r="A371" s="2"/>
      <c r="B371" s="2"/>
      <c r="C371" s="2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2"/>
      <c r="P371" s="2"/>
      <c r="Q371" s="2"/>
      <c r="R371" s="2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2"/>
      <c r="AE371" s="2"/>
      <c r="AF371" s="2"/>
      <c r="AG371" s="2"/>
      <c r="AH371" s="2"/>
    </row>
    <row r="372" customFormat="false" ht="15.75" hidden="false" customHeight="true" outlineLevel="0" collapsed="false">
      <c r="A372" s="2"/>
      <c r="B372" s="2"/>
      <c r="C372" s="2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2"/>
      <c r="P372" s="2"/>
      <c r="Q372" s="2"/>
      <c r="R372" s="2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2"/>
      <c r="AE372" s="2"/>
      <c r="AF372" s="2"/>
      <c r="AG372" s="2"/>
      <c r="AH372" s="2"/>
    </row>
    <row r="373" customFormat="false" ht="15.75" hidden="false" customHeight="true" outlineLevel="0" collapsed="false">
      <c r="A373" s="2"/>
      <c r="B373" s="2"/>
      <c r="C373" s="2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2"/>
      <c r="P373" s="2"/>
      <c r="Q373" s="2"/>
      <c r="R373" s="2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2"/>
      <c r="AE373" s="2"/>
      <c r="AF373" s="2"/>
      <c r="AG373" s="2"/>
      <c r="AH373" s="2"/>
    </row>
    <row r="374" customFormat="false" ht="15.75" hidden="false" customHeight="true" outlineLevel="0" collapsed="false">
      <c r="A374" s="2"/>
      <c r="B374" s="2"/>
      <c r="C374" s="2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2"/>
      <c r="P374" s="2"/>
      <c r="Q374" s="2"/>
      <c r="R374" s="2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2"/>
      <c r="AE374" s="2"/>
      <c r="AF374" s="2"/>
      <c r="AG374" s="2"/>
      <c r="AH374" s="2"/>
    </row>
    <row r="375" customFormat="false" ht="15.75" hidden="false" customHeight="true" outlineLevel="0" collapsed="false">
      <c r="A375" s="2"/>
      <c r="B375" s="2"/>
      <c r="C375" s="2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2"/>
      <c r="P375" s="2"/>
      <c r="Q375" s="2"/>
      <c r="R375" s="2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2"/>
      <c r="AE375" s="2"/>
      <c r="AF375" s="2"/>
      <c r="AG375" s="2"/>
      <c r="AH375" s="2"/>
    </row>
    <row r="376" customFormat="false" ht="15.75" hidden="false" customHeight="true" outlineLevel="0" collapsed="false">
      <c r="A376" s="2"/>
      <c r="B376" s="2"/>
      <c r="C376" s="2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2"/>
      <c r="P376" s="2"/>
      <c r="Q376" s="2"/>
      <c r="R376" s="2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2"/>
      <c r="AE376" s="2"/>
      <c r="AF376" s="2"/>
      <c r="AG376" s="2"/>
      <c r="AH376" s="2"/>
    </row>
    <row r="377" customFormat="false" ht="15.75" hidden="false" customHeight="true" outlineLevel="0" collapsed="false">
      <c r="A377" s="2"/>
      <c r="B377" s="2"/>
      <c r="C377" s="2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2"/>
      <c r="P377" s="2"/>
      <c r="Q377" s="2"/>
      <c r="R377" s="2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2"/>
      <c r="AE377" s="2"/>
      <c r="AF377" s="2"/>
      <c r="AG377" s="2"/>
      <c r="AH377" s="2"/>
    </row>
    <row r="378" customFormat="false" ht="15.75" hidden="false" customHeight="true" outlineLevel="0" collapsed="false">
      <c r="A378" s="2"/>
      <c r="B378" s="2"/>
      <c r="C378" s="2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2"/>
      <c r="P378" s="2"/>
      <c r="Q378" s="2"/>
      <c r="R378" s="2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2"/>
      <c r="AE378" s="2"/>
      <c r="AF378" s="2"/>
      <c r="AG378" s="2"/>
      <c r="AH378" s="2"/>
    </row>
    <row r="379" customFormat="false" ht="15.75" hidden="false" customHeight="true" outlineLevel="0" collapsed="false">
      <c r="A379" s="2"/>
      <c r="B379" s="2"/>
      <c r="C379" s="2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2"/>
      <c r="P379" s="2"/>
      <c r="Q379" s="2"/>
      <c r="R379" s="2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2"/>
      <c r="AE379" s="2"/>
      <c r="AF379" s="2"/>
      <c r="AG379" s="2"/>
      <c r="AH379" s="2"/>
    </row>
    <row r="380" customFormat="false" ht="15.75" hidden="false" customHeight="true" outlineLevel="0" collapsed="false">
      <c r="A380" s="2"/>
      <c r="B380" s="2"/>
      <c r="C380" s="2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2"/>
      <c r="P380" s="2"/>
      <c r="Q380" s="2"/>
      <c r="R380" s="2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2"/>
      <c r="AE380" s="2"/>
      <c r="AF380" s="2"/>
      <c r="AG380" s="2"/>
      <c r="AH380" s="2"/>
    </row>
    <row r="381" customFormat="false" ht="15.75" hidden="false" customHeight="true" outlineLevel="0" collapsed="false">
      <c r="A381" s="2"/>
      <c r="B381" s="2"/>
      <c r="C381" s="2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2"/>
      <c r="P381" s="2"/>
      <c r="Q381" s="2"/>
      <c r="R381" s="2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2"/>
      <c r="AE381" s="2"/>
      <c r="AF381" s="2"/>
      <c r="AG381" s="2"/>
      <c r="AH381" s="2"/>
    </row>
    <row r="382" customFormat="false" ht="15.75" hidden="false" customHeight="true" outlineLevel="0" collapsed="false">
      <c r="A382" s="2"/>
      <c r="B382" s="2"/>
      <c r="C382" s="2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2"/>
      <c r="P382" s="2"/>
      <c r="Q382" s="2"/>
      <c r="R382" s="2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2"/>
      <c r="AE382" s="2"/>
      <c r="AF382" s="2"/>
      <c r="AG382" s="2"/>
      <c r="AH382" s="2"/>
    </row>
    <row r="383" customFormat="false" ht="15.75" hidden="false" customHeight="true" outlineLevel="0" collapsed="false">
      <c r="A383" s="2"/>
      <c r="B383" s="2"/>
      <c r="C383" s="2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2"/>
      <c r="P383" s="2"/>
      <c r="Q383" s="2"/>
      <c r="R383" s="2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2"/>
      <c r="AE383" s="2"/>
      <c r="AF383" s="2"/>
      <c r="AG383" s="2"/>
      <c r="AH383" s="2"/>
    </row>
    <row r="384" customFormat="false" ht="15.75" hidden="false" customHeight="true" outlineLevel="0" collapsed="false">
      <c r="A384" s="2"/>
      <c r="B384" s="2"/>
      <c r="C384" s="2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2"/>
      <c r="P384" s="2"/>
      <c r="Q384" s="2"/>
      <c r="R384" s="2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2"/>
      <c r="AE384" s="2"/>
      <c r="AF384" s="2"/>
      <c r="AG384" s="2"/>
      <c r="AH384" s="2"/>
    </row>
    <row r="385" customFormat="false" ht="15.75" hidden="false" customHeight="true" outlineLevel="0" collapsed="false">
      <c r="A385" s="2"/>
      <c r="B385" s="2"/>
      <c r="C385" s="2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2"/>
      <c r="P385" s="2"/>
      <c r="Q385" s="2"/>
      <c r="R385" s="2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2"/>
      <c r="AE385" s="2"/>
      <c r="AF385" s="2"/>
      <c r="AG385" s="2"/>
      <c r="AH385" s="2"/>
    </row>
    <row r="386" customFormat="false" ht="15.75" hidden="false" customHeight="true" outlineLevel="0" collapsed="false">
      <c r="A386" s="2"/>
      <c r="B386" s="2"/>
      <c r="C386" s="2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2"/>
      <c r="P386" s="2"/>
      <c r="Q386" s="2"/>
      <c r="R386" s="2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2"/>
      <c r="AE386" s="2"/>
      <c r="AF386" s="2"/>
      <c r="AG386" s="2"/>
      <c r="AH386" s="2"/>
    </row>
    <row r="387" customFormat="false" ht="15.75" hidden="false" customHeight="true" outlineLevel="0" collapsed="false">
      <c r="A387" s="2"/>
      <c r="B387" s="2"/>
      <c r="C387" s="2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2"/>
      <c r="P387" s="2"/>
      <c r="Q387" s="2"/>
      <c r="R387" s="2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2"/>
      <c r="AE387" s="2"/>
      <c r="AF387" s="2"/>
      <c r="AG387" s="2"/>
      <c r="AH387" s="2"/>
    </row>
    <row r="388" customFormat="false" ht="15.75" hidden="false" customHeight="true" outlineLevel="0" collapsed="false">
      <c r="A388" s="2"/>
      <c r="B388" s="2"/>
      <c r="C388" s="2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2"/>
      <c r="P388" s="2"/>
      <c r="Q388" s="2"/>
      <c r="R388" s="2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2"/>
      <c r="AE388" s="2"/>
      <c r="AF388" s="2"/>
      <c r="AG388" s="2"/>
      <c r="AH388" s="2"/>
    </row>
    <row r="389" customFormat="false" ht="15.75" hidden="false" customHeight="true" outlineLevel="0" collapsed="false">
      <c r="A389" s="2"/>
      <c r="B389" s="2"/>
      <c r="C389" s="2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2"/>
      <c r="P389" s="2"/>
      <c r="Q389" s="2"/>
      <c r="R389" s="2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2"/>
      <c r="AE389" s="2"/>
      <c r="AF389" s="2"/>
      <c r="AG389" s="2"/>
      <c r="AH389" s="2"/>
    </row>
    <row r="390" customFormat="false" ht="15.75" hidden="false" customHeight="true" outlineLevel="0" collapsed="false">
      <c r="A390" s="2"/>
      <c r="B390" s="2"/>
      <c r="C390" s="2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2"/>
      <c r="P390" s="2"/>
      <c r="Q390" s="2"/>
      <c r="R390" s="2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2"/>
      <c r="AE390" s="2"/>
      <c r="AF390" s="2"/>
      <c r="AG390" s="2"/>
      <c r="AH390" s="2"/>
    </row>
    <row r="391" customFormat="false" ht="15.75" hidden="false" customHeight="true" outlineLevel="0" collapsed="false">
      <c r="A391" s="2"/>
      <c r="B391" s="2"/>
      <c r="C391" s="2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2"/>
      <c r="P391" s="2"/>
      <c r="Q391" s="2"/>
      <c r="R391" s="2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2"/>
      <c r="AE391" s="2"/>
      <c r="AF391" s="2"/>
      <c r="AG391" s="2"/>
      <c r="AH391" s="2"/>
    </row>
    <row r="392" customFormat="false" ht="15.75" hidden="false" customHeight="true" outlineLevel="0" collapsed="false">
      <c r="A392" s="2"/>
      <c r="B392" s="2"/>
      <c r="C392" s="2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2"/>
      <c r="P392" s="2"/>
      <c r="Q392" s="2"/>
      <c r="R392" s="2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2"/>
      <c r="AE392" s="2"/>
      <c r="AF392" s="2"/>
      <c r="AG392" s="2"/>
      <c r="AH392" s="2"/>
    </row>
    <row r="393" customFormat="false" ht="15.75" hidden="false" customHeight="true" outlineLevel="0" collapsed="false">
      <c r="A393" s="2"/>
      <c r="B393" s="2"/>
      <c r="C393" s="2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2"/>
      <c r="P393" s="2"/>
      <c r="Q393" s="2"/>
      <c r="R393" s="2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2"/>
      <c r="AE393" s="2"/>
      <c r="AF393" s="2"/>
      <c r="AG393" s="2"/>
      <c r="AH393" s="2"/>
    </row>
    <row r="394" customFormat="false" ht="15.75" hidden="false" customHeight="true" outlineLevel="0" collapsed="false">
      <c r="A394" s="2"/>
      <c r="B394" s="2"/>
      <c r="C394" s="2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2"/>
      <c r="P394" s="2"/>
      <c r="Q394" s="2"/>
      <c r="R394" s="2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2"/>
      <c r="AE394" s="2"/>
      <c r="AF394" s="2"/>
      <c r="AG394" s="2"/>
      <c r="AH394" s="2"/>
    </row>
    <row r="395" customFormat="false" ht="15.75" hidden="false" customHeight="true" outlineLevel="0" collapsed="false">
      <c r="A395" s="2"/>
      <c r="B395" s="2"/>
      <c r="C395" s="2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2"/>
      <c r="P395" s="2"/>
      <c r="Q395" s="2"/>
      <c r="R395" s="2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2"/>
      <c r="AE395" s="2"/>
      <c r="AF395" s="2"/>
      <c r="AG395" s="2"/>
      <c r="AH395" s="2"/>
    </row>
    <row r="396" customFormat="false" ht="15.75" hidden="false" customHeight="true" outlineLevel="0" collapsed="false">
      <c r="A396" s="2"/>
      <c r="B396" s="2"/>
      <c r="C396" s="2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2"/>
      <c r="P396" s="2"/>
      <c r="Q396" s="2"/>
      <c r="R396" s="2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2"/>
      <c r="AE396" s="2"/>
      <c r="AF396" s="2"/>
      <c r="AG396" s="2"/>
      <c r="AH396" s="2"/>
    </row>
    <row r="397" customFormat="false" ht="15.75" hidden="false" customHeight="true" outlineLevel="0" collapsed="false">
      <c r="A397" s="2"/>
      <c r="B397" s="2"/>
      <c r="C397" s="2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2"/>
      <c r="P397" s="2"/>
      <c r="Q397" s="2"/>
      <c r="R397" s="2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2"/>
      <c r="AE397" s="2"/>
      <c r="AF397" s="2"/>
      <c r="AG397" s="2"/>
      <c r="AH397" s="2"/>
    </row>
    <row r="398" customFormat="false" ht="15.75" hidden="false" customHeight="true" outlineLevel="0" collapsed="false">
      <c r="A398" s="2"/>
      <c r="B398" s="2"/>
      <c r="C398" s="2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2"/>
      <c r="P398" s="2"/>
      <c r="Q398" s="2"/>
      <c r="R398" s="2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2"/>
      <c r="AE398" s="2"/>
      <c r="AF398" s="2"/>
      <c r="AG398" s="2"/>
      <c r="AH398" s="2"/>
    </row>
    <row r="399" customFormat="false" ht="15.75" hidden="false" customHeight="true" outlineLevel="0" collapsed="false">
      <c r="A399" s="2"/>
      <c r="B399" s="2"/>
      <c r="C399" s="2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2"/>
      <c r="P399" s="2"/>
      <c r="Q399" s="2"/>
      <c r="R399" s="2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2"/>
      <c r="AE399" s="2"/>
      <c r="AF399" s="2"/>
      <c r="AG399" s="2"/>
      <c r="AH399" s="2"/>
    </row>
    <row r="400" customFormat="false" ht="15.75" hidden="false" customHeight="true" outlineLevel="0" collapsed="false">
      <c r="A400" s="2"/>
      <c r="B400" s="2"/>
      <c r="C400" s="2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2"/>
      <c r="P400" s="2"/>
      <c r="Q400" s="2"/>
      <c r="R400" s="2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2"/>
      <c r="AE400" s="2"/>
      <c r="AF400" s="2"/>
      <c r="AG400" s="2"/>
      <c r="AH400" s="2"/>
    </row>
    <row r="401" customFormat="false" ht="15.75" hidden="false" customHeight="true" outlineLevel="0" collapsed="false">
      <c r="A401" s="2"/>
      <c r="B401" s="2"/>
      <c r="C401" s="2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2"/>
      <c r="P401" s="2"/>
      <c r="Q401" s="2"/>
      <c r="R401" s="2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2"/>
      <c r="AE401" s="2"/>
      <c r="AF401" s="2"/>
      <c r="AG401" s="2"/>
      <c r="AH401" s="2"/>
    </row>
    <row r="402" customFormat="false" ht="15.75" hidden="false" customHeight="true" outlineLevel="0" collapsed="false">
      <c r="A402" s="2"/>
      <c r="B402" s="2"/>
      <c r="C402" s="2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2"/>
      <c r="P402" s="2"/>
      <c r="Q402" s="2"/>
      <c r="R402" s="2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2"/>
      <c r="AE402" s="2"/>
      <c r="AF402" s="2"/>
      <c r="AG402" s="2"/>
      <c r="AH402" s="2"/>
    </row>
    <row r="403" customFormat="false" ht="15.75" hidden="false" customHeight="true" outlineLevel="0" collapsed="false">
      <c r="A403" s="2"/>
      <c r="B403" s="2"/>
      <c r="C403" s="2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2"/>
      <c r="P403" s="2"/>
      <c r="Q403" s="2"/>
      <c r="R403" s="2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2"/>
      <c r="AE403" s="2"/>
      <c r="AF403" s="2"/>
      <c r="AG403" s="2"/>
      <c r="AH403" s="2"/>
    </row>
    <row r="404" customFormat="false" ht="15.75" hidden="false" customHeight="true" outlineLevel="0" collapsed="false">
      <c r="A404" s="2"/>
      <c r="B404" s="2"/>
      <c r="C404" s="2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2"/>
      <c r="P404" s="2"/>
      <c r="Q404" s="2"/>
      <c r="R404" s="2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2"/>
      <c r="AE404" s="2"/>
      <c r="AF404" s="2"/>
      <c r="AG404" s="2"/>
      <c r="AH404" s="2"/>
    </row>
    <row r="405" customFormat="false" ht="15.75" hidden="false" customHeight="true" outlineLevel="0" collapsed="false">
      <c r="A405" s="2"/>
      <c r="B405" s="2"/>
      <c r="C405" s="2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2"/>
      <c r="P405" s="2"/>
      <c r="Q405" s="2"/>
      <c r="R405" s="2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2"/>
      <c r="AE405" s="2"/>
      <c r="AF405" s="2"/>
      <c r="AG405" s="2"/>
      <c r="AH405" s="2"/>
    </row>
    <row r="406" customFormat="false" ht="15.75" hidden="false" customHeight="true" outlineLevel="0" collapsed="false">
      <c r="A406" s="2"/>
      <c r="B406" s="2"/>
      <c r="C406" s="2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2"/>
      <c r="P406" s="2"/>
      <c r="Q406" s="2"/>
      <c r="R406" s="2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2"/>
      <c r="AE406" s="2"/>
      <c r="AF406" s="2"/>
      <c r="AG406" s="2"/>
      <c r="AH406" s="2"/>
    </row>
    <row r="407" customFormat="false" ht="15.75" hidden="false" customHeight="true" outlineLevel="0" collapsed="false">
      <c r="A407" s="2"/>
      <c r="B407" s="2"/>
      <c r="C407" s="2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2"/>
      <c r="P407" s="2"/>
      <c r="Q407" s="2"/>
      <c r="R407" s="2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2"/>
      <c r="AE407" s="2"/>
      <c r="AF407" s="2"/>
      <c r="AG407" s="2"/>
      <c r="AH407" s="2"/>
    </row>
    <row r="408" customFormat="false" ht="15.75" hidden="false" customHeight="true" outlineLevel="0" collapsed="false">
      <c r="A408" s="2"/>
      <c r="B408" s="2"/>
      <c r="C408" s="2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2"/>
      <c r="P408" s="2"/>
      <c r="Q408" s="2"/>
      <c r="R408" s="2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2"/>
      <c r="AE408" s="2"/>
      <c r="AF408" s="2"/>
      <c r="AG408" s="2"/>
      <c r="AH408" s="2"/>
    </row>
    <row r="409" customFormat="false" ht="15.75" hidden="false" customHeight="true" outlineLevel="0" collapsed="false">
      <c r="A409" s="2"/>
      <c r="B409" s="2"/>
      <c r="C409" s="2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2"/>
      <c r="P409" s="2"/>
      <c r="Q409" s="2"/>
      <c r="R409" s="2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2"/>
      <c r="AE409" s="2"/>
      <c r="AF409" s="2"/>
      <c r="AG409" s="2"/>
      <c r="AH409" s="2"/>
    </row>
    <row r="410" customFormat="false" ht="15.75" hidden="false" customHeight="true" outlineLevel="0" collapsed="false">
      <c r="A410" s="2"/>
      <c r="B410" s="2"/>
      <c r="C410" s="2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2"/>
      <c r="P410" s="2"/>
      <c r="Q410" s="2"/>
      <c r="R410" s="2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2"/>
      <c r="AE410" s="2"/>
      <c r="AF410" s="2"/>
      <c r="AG410" s="2"/>
      <c r="AH410" s="2"/>
    </row>
    <row r="411" customFormat="false" ht="15.75" hidden="false" customHeight="true" outlineLevel="0" collapsed="false">
      <c r="A411" s="2"/>
      <c r="B411" s="2"/>
      <c r="C411" s="2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2"/>
      <c r="P411" s="2"/>
      <c r="Q411" s="2"/>
      <c r="R411" s="2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2"/>
      <c r="AE411" s="2"/>
      <c r="AF411" s="2"/>
      <c r="AG411" s="2"/>
      <c r="AH411" s="2"/>
    </row>
    <row r="412" customFormat="false" ht="15.75" hidden="false" customHeight="true" outlineLevel="0" collapsed="false">
      <c r="A412" s="2"/>
      <c r="B412" s="2"/>
      <c r="C412" s="2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2"/>
      <c r="P412" s="2"/>
      <c r="Q412" s="2"/>
      <c r="R412" s="2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2"/>
      <c r="AE412" s="2"/>
      <c r="AF412" s="2"/>
      <c r="AG412" s="2"/>
      <c r="AH412" s="2"/>
    </row>
    <row r="413" customFormat="false" ht="15.75" hidden="false" customHeight="true" outlineLevel="0" collapsed="false">
      <c r="A413" s="2"/>
      <c r="B413" s="2"/>
      <c r="C413" s="2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2"/>
      <c r="P413" s="2"/>
      <c r="Q413" s="2"/>
      <c r="R413" s="2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2"/>
      <c r="AE413" s="2"/>
      <c r="AF413" s="2"/>
      <c r="AG413" s="2"/>
      <c r="AH413" s="2"/>
    </row>
    <row r="414" customFormat="false" ht="15.75" hidden="false" customHeight="true" outlineLevel="0" collapsed="false">
      <c r="A414" s="2"/>
      <c r="B414" s="2"/>
      <c r="C414" s="2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2"/>
      <c r="P414" s="2"/>
      <c r="Q414" s="2"/>
      <c r="R414" s="2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2"/>
      <c r="AE414" s="2"/>
      <c r="AF414" s="2"/>
      <c r="AG414" s="2"/>
      <c r="AH414" s="2"/>
    </row>
    <row r="415" customFormat="false" ht="15.75" hidden="false" customHeight="true" outlineLevel="0" collapsed="false">
      <c r="A415" s="2"/>
      <c r="B415" s="2"/>
      <c r="C415" s="2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2"/>
      <c r="P415" s="2"/>
      <c r="Q415" s="2"/>
      <c r="R415" s="2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2"/>
      <c r="AE415" s="2"/>
      <c r="AF415" s="2"/>
      <c r="AG415" s="2"/>
      <c r="AH415" s="2"/>
    </row>
    <row r="416" customFormat="false" ht="15.75" hidden="false" customHeight="true" outlineLevel="0" collapsed="false">
      <c r="A416" s="2"/>
      <c r="B416" s="2"/>
      <c r="C416" s="2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2"/>
      <c r="P416" s="2"/>
      <c r="Q416" s="2"/>
      <c r="R416" s="2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2"/>
      <c r="AE416" s="2"/>
      <c r="AF416" s="2"/>
      <c r="AG416" s="2"/>
      <c r="AH416" s="2"/>
    </row>
    <row r="417" customFormat="false" ht="15.75" hidden="false" customHeight="true" outlineLevel="0" collapsed="false">
      <c r="A417" s="2"/>
      <c r="B417" s="2"/>
      <c r="C417" s="2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2"/>
      <c r="P417" s="2"/>
      <c r="Q417" s="2"/>
      <c r="R417" s="2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2"/>
      <c r="AE417" s="2"/>
      <c r="AF417" s="2"/>
      <c r="AG417" s="2"/>
      <c r="AH417" s="2"/>
    </row>
    <row r="418" customFormat="false" ht="15.75" hidden="false" customHeight="true" outlineLevel="0" collapsed="false">
      <c r="A418" s="2"/>
      <c r="B418" s="2"/>
      <c r="C418" s="2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2"/>
      <c r="P418" s="2"/>
      <c r="Q418" s="2"/>
      <c r="R418" s="2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2"/>
      <c r="AE418" s="2"/>
      <c r="AF418" s="2"/>
      <c r="AG418" s="2"/>
      <c r="AH418" s="2"/>
    </row>
    <row r="419" customFormat="false" ht="15.75" hidden="false" customHeight="true" outlineLevel="0" collapsed="false">
      <c r="A419" s="2"/>
      <c r="B419" s="2"/>
      <c r="C419" s="2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2"/>
      <c r="P419" s="2"/>
      <c r="Q419" s="2"/>
      <c r="R419" s="2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2"/>
      <c r="AE419" s="2"/>
      <c r="AF419" s="2"/>
      <c r="AG419" s="2"/>
      <c r="AH419" s="2"/>
    </row>
    <row r="420" customFormat="false" ht="15.75" hidden="false" customHeight="true" outlineLevel="0" collapsed="false">
      <c r="A420" s="2"/>
      <c r="B420" s="2"/>
      <c r="C420" s="2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2"/>
      <c r="P420" s="2"/>
      <c r="Q420" s="2"/>
      <c r="R420" s="2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2"/>
      <c r="AE420" s="2"/>
      <c r="AF420" s="2"/>
      <c r="AG420" s="2"/>
      <c r="AH420" s="2"/>
    </row>
    <row r="421" customFormat="false" ht="15.75" hidden="false" customHeight="true" outlineLevel="0" collapsed="false">
      <c r="A421" s="2"/>
      <c r="B421" s="2"/>
      <c r="C421" s="2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2"/>
      <c r="P421" s="2"/>
      <c r="Q421" s="2"/>
      <c r="R421" s="2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2"/>
      <c r="AE421" s="2"/>
      <c r="AF421" s="2"/>
      <c r="AG421" s="2"/>
      <c r="AH421" s="2"/>
    </row>
    <row r="422" customFormat="false" ht="15.75" hidden="false" customHeight="true" outlineLevel="0" collapsed="false">
      <c r="A422" s="2"/>
      <c r="B422" s="2"/>
      <c r="C422" s="2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2"/>
      <c r="P422" s="2"/>
      <c r="Q422" s="2"/>
      <c r="R422" s="2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2"/>
      <c r="AE422" s="2"/>
      <c r="AF422" s="2"/>
      <c r="AG422" s="2"/>
      <c r="AH422" s="2"/>
    </row>
    <row r="423" customFormat="false" ht="15.75" hidden="false" customHeight="true" outlineLevel="0" collapsed="false">
      <c r="A423" s="2"/>
      <c r="B423" s="2"/>
      <c r="C423" s="2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2"/>
      <c r="P423" s="2"/>
      <c r="Q423" s="2"/>
      <c r="R423" s="2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2"/>
      <c r="AE423" s="2"/>
      <c r="AF423" s="2"/>
      <c r="AG423" s="2"/>
      <c r="AH423" s="2"/>
    </row>
    <row r="424" customFormat="false" ht="15.75" hidden="false" customHeight="true" outlineLevel="0" collapsed="false">
      <c r="A424" s="2"/>
      <c r="B424" s="2"/>
      <c r="C424" s="2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2"/>
      <c r="P424" s="2"/>
      <c r="Q424" s="2"/>
      <c r="R424" s="2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2"/>
      <c r="AE424" s="2"/>
      <c r="AF424" s="2"/>
      <c r="AG424" s="2"/>
      <c r="AH424" s="2"/>
    </row>
    <row r="425" customFormat="false" ht="15.75" hidden="false" customHeight="true" outlineLevel="0" collapsed="false">
      <c r="A425" s="2"/>
      <c r="B425" s="2"/>
      <c r="C425" s="2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2"/>
      <c r="P425" s="2"/>
      <c r="Q425" s="2"/>
      <c r="R425" s="2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2"/>
      <c r="AE425" s="2"/>
      <c r="AF425" s="2"/>
      <c r="AG425" s="2"/>
      <c r="AH425" s="2"/>
    </row>
    <row r="426" customFormat="false" ht="15.75" hidden="false" customHeight="true" outlineLevel="0" collapsed="false">
      <c r="A426" s="2"/>
      <c r="B426" s="2"/>
      <c r="C426" s="2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2"/>
      <c r="P426" s="2"/>
      <c r="Q426" s="2"/>
      <c r="R426" s="2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2"/>
      <c r="AE426" s="2"/>
      <c r="AF426" s="2"/>
      <c r="AG426" s="2"/>
      <c r="AH426" s="2"/>
    </row>
    <row r="427" customFormat="false" ht="15.75" hidden="false" customHeight="true" outlineLevel="0" collapsed="false">
      <c r="A427" s="2"/>
      <c r="B427" s="2"/>
      <c r="C427" s="2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2"/>
      <c r="P427" s="2"/>
      <c r="Q427" s="2"/>
      <c r="R427" s="2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2"/>
      <c r="AE427" s="2"/>
      <c r="AF427" s="2"/>
      <c r="AG427" s="2"/>
      <c r="AH427" s="2"/>
    </row>
    <row r="428" customFormat="false" ht="15.75" hidden="false" customHeight="true" outlineLevel="0" collapsed="false">
      <c r="A428" s="2"/>
      <c r="B428" s="2"/>
      <c r="C428" s="2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2"/>
      <c r="P428" s="2"/>
      <c r="Q428" s="2"/>
      <c r="R428" s="2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2"/>
      <c r="AE428" s="2"/>
      <c r="AF428" s="2"/>
      <c r="AG428" s="2"/>
      <c r="AH428" s="2"/>
    </row>
    <row r="429" customFormat="false" ht="15.75" hidden="false" customHeight="true" outlineLevel="0" collapsed="false">
      <c r="A429" s="2"/>
      <c r="B429" s="2"/>
      <c r="C429" s="2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2"/>
      <c r="P429" s="2"/>
      <c r="Q429" s="2"/>
      <c r="R429" s="2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2"/>
      <c r="AE429" s="2"/>
      <c r="AF429" s="2"/>
      <c r="AG429" s="2"/>
      <c r="AH429" s="2"/>
    </row>
    <row r="430" customFormat="false" ht="15.75" hidden="false" customHeight="true" outlineLevel="0" collapsed="false">
      <c r="A430" s="2"/>
      <c r="B430" s="2"/>
      <c r="C430" s="2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2"/>
      <c r="P430" s="2"/>
      <c r="Q430" s="2"/>
      <c r="R430" s="2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2"/>
      <c r="AE430" s="2"/>
      <c r="AF430" s="2"/>
      <c r="AG430" s="2"/>
      <c r="AH430" s="2"/>
    </row>
    <row r="431" customFormat="false" ht="15.75" hidden="false" customHeight="true" outlineLevel="0" collapsed="false">
      <c r="A431" s="2"/>
      <c r="B431" s="2"/>
      <c r="C431" s="2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2"/>
      <c r="P431" s="2"/>
      <c r="Q431" s="2"/>
      <c r="R431" s="2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2"/>
      <c r="AE431" s="2"/>
      <c r="AF431" s="2"/>
      <c r="AG431" s="2"/>
      <c r="AH431" s="2"/>
    </row>
    <row r="432" customFormat="false" ht="15.75" hidden="false" customHeight="true" outlineLevel="0" collapsed="false">
      <c r="A432" s="2"/>
      <c r="B432" s="2"/>
      <c r="C432" s="2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2"/>
      <c r="P432" s="2"/>
      <c r="Q432" s="2"/>
      <c r="R432" s="2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2"/>
      <c r="AE432" s="2"/>
      <c r="AF432" s="2"/>
      <c r="AG432" s="2"/>
      <c r="AH432" s="2"/>
    </row>
    <row r="433" customFormat="false" ht="15.75" hidden="false" customHeight="true" outlineLevel="0" collapsed="false">
      <c r="A433" s="2"/>
      <c r="B433" s="2"/>
      <c r="C433" s="2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2"/>
      <c r="P433" s="2"/>
      <c r="Q433" s="2"/>
      <c r="R433" s="2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2"/>
      <c r="AE433" s="2"/>
      <c r="AF433" s="2"/>
      <c r="AG433" s="2"/>
      <c r="AH433" s="2"/>
    </row>
    <row r="434" customFormat="false" ht="15.75" hidden="false" customHeight="true" outlineLevel="0" collapsed="false">
      <c r="A434" s="2"/>
      <c r="B434" s="2"/>
      <c r="C434" s="2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2"/>
      <c r="P434" s="2"/>
      <c r="Q434" s="2"/>
      <c r="R434" s="2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2"/>
      <c r="AE434" s="2"/>
      <c r="AF434" s="2"/>
      <c r="AG434" s="2"/>
      <c r="AH434" s="2"/>
    </row>
    <row r="435" customFormat="false" ht="15.75" hidden="false" customHeight="true" outlineLevel="0" collapsed="false">
      <c r="A435" s="2"/>
      <c r="B435" s="2"/>
      <c r="C435" s="2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2"/>
      <c r="P435" s="2"/>
      <c r="Q435" s="2"/>
      <c r="R435" s="2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2"/>
      <c r="AE435" s="2"/>
      <c r="AF435" s="2"/>
      <c r="AG435" s="2"/>
      <c r="AH435" s="2"/>
    </row>
    <row r="436" customFormat="false" ht="15.75" hidden="false" customHeight="true" outlineLevel="0" collapsed="false">
      <c r="A436" s="2"/>
      <c r="B436" s="2"/>
      <c r="C436" s="2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2"/>
      <c r="P436" s="2"/>
      <c r="Q436" s="2"/>
      <c r="R436" s="2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2"/>
      <c r="AE436" s="2"/>
      <c r="AF436" s="2"/>
      <c r="AG436" s="2"/>
      <c r="AH436" s="2"/>
    </row>
    <row r="437" customFormat="false" ht="15.75" hidden="false" customHeight="true" outlineLevel="0" collapsed="false">
      <c r="A437" s="2"/>
      <c r="B437" s="2"/>
      <c r="C437" s="2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2"/>
      <c r="P437" s="2"/>
      <c r="Q437" s="2"/>
      <c r="R437" s="2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2"/>
      <c r="AE437" s="2"/>
      <c r="AF437" s="2"/>
      <c r="AG437" s="2"/>
      <c r="AH437" s="2"/>
    </row>
    <row r="438" customFormat="false" ht="15.75" hidden="false" customHeight="true" outlineLevel="0" collapsed="false">
      <c r="A438" s="2"/>
      <c r="B438" s="2"/>
      <c r="C438" s="2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2"/>
      <c r="P438" s="2"/>
      <c r="Q438" s="2"/>
      <c r="R438" s="2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2"/>
      <c r="AE438" s="2"/>
      <c r="AF438" s="2"/>
      <c r="AG438" s="2"/>
      <c r="AH438" s="2"/>
    </row>
    <row r="439" customFormat="false" ht="15.75" hidden="false" customHeight="true" outlineLevel="0" collapsed="false">
      <c r="A439" s="2"/>
      <c r="B439" s="2"/>
      <c r="C439" s="2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2"/>
      <c r="P439" s="2"/>
      <c r="Q439" s="2"/>
      <c r="R439" s="2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2"/>
      <c r="AE439" s="2"/>
      <c r="AF439" s="2"/>
      <c r="AG439" s="2"/>
      <c r="AH439" s="2"/>
    </row>
    <row r="440" customFormat="false" ht="15.75" hidden="false" customHeight="true" outlineLevel="0" collapsed="false">
      <c r="A440" s="2"/>
      <c r="B440" s="2"/>
      <c r="C440" s="2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2"/>
      <c r="P440" s="2"/>
      <c r="Q440" s="2"/>
      <c r="R440" s="2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2"/>
      <c r="AE440" s="2"/>
      <c r="AF440" s="2"/>
      <c r="AG440" s="2"/>
      <c r="AH440" s="2"/>
    </row>
    <row r="441" customFormat="false" ht="15.75" hidden="false" customHeight="true" outlineLevel="0" collapsed="false">
      <c r="A441" s="2"/>
      <c r="B441" s="2"/>
      <c r="C441" s="2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2"/>
      <c r="P441" s="2"/>
      <c r="Q441" s="2"/>
      <c r="R441" s="2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2"/>
      <c r="AE441" s="2"/>
      <c r="AF441" s="2"/>
      <c r="AG441" s="2"/>
      <c r="AH441" s="2"/>
    </row>
    <row r="442" customFormat="false" ht="15.75" hidden="false" customHeight="true" outlineLevel="0" collapsed="false">
      <c r="A442" s="2"/>
      <c r="B442" s="2"/>
      <c r="C442" s="2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2"/>
      <c r="P442" s="2"/>
      <c r="Q442" s="2"/>
      <c r="R442" s="2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2"/>
      <c r="AE442" s="2"/>
      <c r="AF442" s="2"/>
      <c r="AG442" s="2"/>
      <c r="AH442" s="2"/>
    </row>
    <row r="443" customFormat="false" ht="15.75" hidden="false" customHeight="true" outlineLevel="0" collapsed="false">
      <c r="A443" s="2"/>
      <c r="B443" s="2"/>
      <c r="C443" s="2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2"/>
      <c r="P443" s="2"/>
      <c r="Q443" s="2"/>
      <c r="R443" s="2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2"/>
      <c r="AE443" s="2"/>
      <c r="AF443" s="2"/>
      <c r="AG443" s="2"/>
      <c r="AH443" s="2"/>
    </row>
    <row r="444" customFormat="false" ht="15.75" hidden="false" customHeight="true" outlineLevel="0" collapsed="false">
      <c r="A444" s="2"/>
      <c r="B444" s="2"/>
      <c r="C444" s="2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2"/>
      <c r="P444" s="2"/>
      <c r="Q444" s="2"/>
      <c r="R444" s="2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2"/>
      <c r="AE444" s="2"/>
      <c r="AF444" s="2"/>
      <c r="AG444" s="2"/>
      <c r="AH444" s="2"/>
    </row>
    <row r="445" customFormat="false" ht="15.75" hidden="false" customHeight="true" outlineLevel="0" collapsed="false">
      <c r="A445" s="2"/>
      <c r="B445" s="2"/>
      <c r="C445" s="2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2"/>
      <c r="P445" s="2"/>
      <c r="Q445" s="2"/>
      <c r="R445" s="2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2"/>
      <c r="AE445" s="2"/>
      <c r="AF445" s="2"/>
      <c r="AG445" s="2"/>
      <c r="AH445" s="2"/>
    </row>
    <row r="446" customFormat="false" ht="15.75" hidden="false" customHeight="true" outlineLevel="0" collapsed="false">
      <c r="A446" s="2"/>
      <c r="B446" s="2"/>
      <c r="C446" s="2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2"/>
      <c r="P446" s="2"/>
      <c r="Q446" s="2"/>
      <c r="R446" s="2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2"/>
      <c r="AE446" s="2"/>
      <c r="AF446" s="2"/>
      <c r="AG446" s="2"/>
      <c r="AH446" s="2"/>
    </row>
    <row r="447" customFormat="false" ht="15.75" hidden="false" customHeight="true" outlineLevel="0" collapsed="false">
      <c r="A447" s="2"/>
      <c r="B447" s="2"/>
      <c r="C447" s="2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2"/>
      <c r="P447" s="2"/>
      <c r="Q447" s="2"/>
      <c r="R447" s="2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2"/>
      <c r="AE447" s="2"/>
      <c r="AF447" s="2"/>
      <c r="AG447" s="2"/>
      <c r="AH447" s="2"/>
    </row>
    <row r="448" customFormat="false" ht="15.75" hidden="false" customHeight="true" outlineLevel="0" collapsed="false">
      <c r="A448" s="2"/>
      <c r="B448" s="2"/>
      <c r="C448" s="2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2"/>
      <c r="P448" s="2"/>
      <c r="Q448" s="2"/>
      <c r="R448" s="2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2"/>
      <c r="AE448" s="2"/>
      <c r="AF448" s="2"/>
      <c r="AG448" s="2"/>
      <c r="AH448" s="2"/>
    </row>
    <row r="449" customFormat="false" ht="15.75" hidden="false" customHeight="true" outlineLevel="0" collapsed="false">
      <c r="A449" s="2"/>
      <c r="B449" s="2"/>
      <c r="C449" s="2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2"/>
      <c r="P449" s="2"/>
      <c r="Q449" s="2"/>
      <c r="R449" s="2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2"/>
      <c r="AE449" s="2"/>
      <c r="AF449" s="2"/>
      <c r="AG449" s="2"/>
      <c r="AH449" s="2"/>
    </row>
    <row r="450" customFormat="false" ht="15.75" hidden="false" customHeight="true" outlineLevel="0" collapsed="false">
      <c r="A450" s="2"/>
      <c r="B450" s="2"/>
      <c r="C450" s="2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2"/>
      <c r="P450" s="2"/>
      <c r="Q450" s="2"/>
      <c r="R450" s="2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2"/>
      <c r="AE450" s="2"/>
      <c r="AF450" s="2"/>
      <c r="AG450" s="2"/>
      <c r="AH450" s="2"/>
    </row>
    <row r="451" customFormat="false" ht="15.75" hidden="false" customHeight="true" outlineLevel="0" collapsed="false">
      <c r="A451" s="2"/>
      <c r="B451" s="2"/>
      <c r="C451" s="2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2"/>
      <c r="P451" s="2"/>
      <c r="Q451" s="2"/>
      <c r="R451" s="2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2"/>
      <c r="AE451" s="2"/>
      <c r="AF451" s="2"/>
      <c r="AG451" s="2"/>
      <c r="AH451" s="2"/>
    </row>
    <row r="452" customFormat="false" ht="15.75" hidden="false" customHeight="true" outlineLevel="0" collapsed="false">
      <c r="A452" s="2"/>
      <c r="B452" s="2"/>
      <c r="C452" s="2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2"/>
      <c r="P452" s="2"/>
      <c r="Q452" s="2"/>
      <c r="R452" s="2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2"/>
      <c r="AE452" s="2"/>
      <c r="AF452" s="2"/>
      <c r="AG452" s="2"/>
      <c r="AH452" s="2"/>
    </row>
    <row r="453" customFormat="false" ht="15.75" hidden="false" customHeight="true" outlineLevel="0" collapsed="false">
      <c r="A453" s="2"/>
      <c r="B453" s="2"/>
      <c r="C453" s="2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2"/>
      <c r="P453" s="2"/>
      <c r="Q453" s="2"/>
      <c r="R453" s="2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2"/>
      <c r="AE453" s="2"/>
      <c r="AF453" s="2"/>
      <c r="AG453" s="2"/>
      <c r="AH453" s="2"/>
    </row>
    <row r="454" customFormat="false" ht="15.75" hidden="false" customHeight="true" outlineLevel="0" collapsed="false">
      <c r="A454" s="2"/>
      <c r="B454" s="2"/>
      <c r="C454" s="2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2"/>
      <c r="P454" s="2"/>
      <c r="Q454" s="2"/>
      <c r="R454" s="2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2"/>
      <c r="AE454" s="2"/>
      <c r="AF454" s="2"/>
      <c r="AG454" s="2"/>
      <c r="AH454" s="2"/>
    </row>
    <row r="455" customFormat="false" ht="15.75" hidden="false" customHeight="true" outlineLevel="0" collapsed="false">
      <c r="A455" s="2"/>
      <c r="B455" s="2"/>
      <c r="C455" s="2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2"/>
      <c r="P455" s="2"/>
      <c r="Q455" s="2"/>
      <c r="R455" s="2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2"/>
      <c r="AE455" s="2"/>
      <c r="AF455" s="2"/>
      <c r="AG455" s="2"/>
      <c r="AH455" s="2"/>
    </row>
    <row r="456" customFormat="false" ht="15.75" hidden="false" customHeight="true" outlineLevel="0" collapsed="false">
      <c r="A456" s="2"/>
      <c r="B456" s="2"/>
      <c r="C456" s="2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2"/>
      <c r="P456" s="2"/>
      <c r="Q456" s="2"/>
      <c r="R456" s="2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2"/>
      <c r="AE456" s="2"/>
      <c r="AF456" s="2"/>
      <c r="AG456" s="2"/>
      <c r="AH456" s="2"/>
    </row>
    <row r="457" customFormat="false" ht="15.75" hidden="false" customHeight="true" outlineLevel="0" collapsed="false">
      <c r="A457" s="2"/>
      <c r="B457" s="2"/>
      <c r="C457" s="2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2"/>
      <c r="P457" s="2"/>
      <c r="Q457" s="2"/>
      <c r="R457" s="2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2"/>
      <c r="AE457" s="2"/>
      <c r="AF457" s="2"/>
      <c r="AG457" s="2"/>
      <c r="AH457" s="2"/>
    </row>
    <row r="458" customFormat="false" ht="15.75" hidden="false" customHeight="true" outlineLevel="0" collapsed="false">
      <c r="A458" s="2"/>
      <c r="B458" s="2"/>
      <c r="C458" s="2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2"/>
      <c r="P458" s="2"/>
      <c r="Q458" s="2"/>
      <c r="R458" s="2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2"/>
      <c r="AE458" s="2"/>
      <c r="AF458" s="2"/>
      <c r="AG458" s="2"/>
      <c r="AH458" s="2"/>
    </row>
    <row r="459" customFormat="false" ht="15.75" hidden="false" customHeight="true" outlineLevel="0" collapsed="false">
      <c r="A459" s="2"/>
      <c r="B459" s="2"/>
      <c r="C459" s="2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2"/>
      <c r="P459" s="2"/>
      <c r="Q459" s="2"/>
      <c r="R459" s="2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2"/>
      <c r="AE459" s="2"/>
      <c r="AF459" s="2"/>
      <c r="AG459" s="2"/>
      <c r="AH459" s="2"/>
    </row>
    <row r="460" customFormat="false" ht="15.75" hidden="false" customHeight="true" outlineLevel="0" collapsed="false">
      <c r="A460" s="2"/>
      <c r="B460" s="2"/>
      <c r="C460" s="2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2"/>
      <c r="P460" s="2"/>
      <c r="Q460" s="2"/>
      <c r="R460" s="2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2"/>
      <c r="AE460" s="2"/>
      <c r="AF460" s="2"/>
      <c r="AG460" s="2"/>
      <c r="AH460" s="2"/>
    </row>
    <row r="461" customFormat="false" ht="15.75" hidden="false" customHeight="true" outlineLevel="0" collapsed="false">
      <c r="A461" s="2"/>
      <c r="B461" s="2"/>
      <c r="C461" s="2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2"/>
      <c r="P461" s="2"/>
      <c r="Q461" s="2"/>
      <c r="R461" s="2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2"/>
      <c r="AE461" s="2"/>
      <c r="AF461" s="2"/>
      <c r="AG461" s="2"/>
      <c r="AH461" s="2"/>
    </row>
    <row r="462" customFormat="false" ht="15.75" hidden="false" customHeight="true" outlineLevel="0" collapsed="false">
      <c r="A462" s="2"/>
      <c r="B462" s="2"/>
      <c r="C462" s="2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2"/>
      <c r="P462" s="2"/>
      <c r="Q462" s="2"/>
      <c r="R462" s="2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2"/>
      <c r="AE462" s="2"/>
      <c r="AF462" s="2"/>
      <c r="AG462" s="2"/>
      <c r="AH462" s="2"/>
    </row>
    <row r="463" customFormat="false" ht="15.75" hidden="false" customHeight="true" outlineLevel="0" collapsed="false">
      <c r="A463" s="2"/>
      <c r="B463" s="2"/>
      <c r="C463" s="2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2"/>
      <c r="P463" s="2"/>
      <c r="Q463" s="2"/>
      <c r="R463" s="2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2"/>
      <c r="AE463" s="2"/>
      <c r="AF463" s="2"/>
      <c r="AG463" s="2"/>
      <c r="AH463" s="2"/>
    </row>
    <row r="464" customFormat="false" ht="15.75" hidden="false" customHeight="true" outlineLevel="0" collapsed="false">
      <c r="A464" s="2"/>
      <c r="B464" s="2"/>
      <c r="C464" s="2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2"/>
      <c r="P464" s="2"/>
      <c r="Q464" s="2"/>
      <c r="R464" s="2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2"/>
      <c r="AE464" s="2"/>
      <c r="AF464" s="2"/>
      <c r="AG464" s="2"/>
      <c r="AH464" s="2"/>
    </row>
    <row r="465" customFormat="false" ht="15.75" hidden="false" customHeight="true" outlineLevel="0" collapsed="false">
      <c r="A465" s="2"/>
      <c r="B465" s="2"/>
      <c r="C465" s="2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2"/>
      <c r="P465" s="2"/>
      <c r="Q465" s="2"/>
      <c r="R465" s="2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2"/>
      <c r="AE465" s="2"/>
      <c r="AF465" s="2"/>
      <c r="AG465" s="2"/>
      <c r="AH465" s="2"/>
    </row>
    <row r="466" customFormat="false" ht="15.75" hidden="false" customHeight="true" outlineLevel="0" collapsed="false">
      <c r="A466" s="2"/>
      <c r="B466" s="2"/>
      <c r="C466" s="2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2"/>
      <c r="P466" s="2"/>
      <c r="Q466" s="2"/>
      <c r="R466" s="2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2"/>
      <c r="AE466" s="2"/>
      <c r="AF466" s="2"/>
      <c r="AG466" s="2"/>
      <c r="AH466" s="2"/>
    </row>
    <row r="467" customFormat="false" ht="15.75" hidden="false" customHeight="true" outlineLevel="0" collapsed="false">
      <c r="A467" s="2"/>
      <c r="B467" s="2"/>
      <c r="C467" s="2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2"/>
      <c r="P467" s="2"/>
      <c r="Q467" s="2"/>
      <c r="R467" s="2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2"/>
      <c r="AE467" s="2"/>
      <c r="AF467" s="2"/>
      <c r="AG467" s="2"/>
      <c r="AH467" s="2"/>
    </row>
    <row r="468" customFormat="false" ht="15.75" hidden="false" customHeight="true" outlineLevel="0" collapsed="false">
      <c r="A468" s="2"/>
      <c r="B468" s="2"/>
      <c r="C468" s="2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2"/>
      <c r="P468" s="2"/>
      <c r="Q468" s="2"/>
      <c r="R468" s="2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2"/>
      <c r="AE468" s="2"/>
      <c r="AF468" s="2"/>
      <c r="AG468" s="2"/>
      <c r="AH468" s="2"/>
    </row>
    <row r="469" customFormat="false" ht="15.75" hidden="false" customHeight="true" outlineLevel="0" collapsed="false">
      <c r="A469" s="2"/>
      <c r="B469" s="2"/>
      <c r="C469" s="2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2"/>
      <c r="P469" s="2"/>
      <c r="Q469" s="2"/>
      <c r="R469" s="2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2"/>
      <c r="AE469" s="2"/>
      <c r="AF469" s="2"/>
      <c r="AG469" s="2"/>
      <c r="AH469" s="2"/>
    </row>
    <row r="470" customFormat="false" ht="15.75" hidden="false" customHeight="true" outlineLevel="0" collapsed="false">
      <c r="A470" s="2"/>
      <c r="B470" s="2"/>
      <c r="C470" s="2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2"/>
      <c r="P470" s="2"/>
      <c r="Q470" s="2"/>
      <c r="R470" s="2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2"/>
      <c r="AE470" s="2"/>
      <c r="AF470" s="2"/>
      <c r="AG470" s="2"/>
      <c r="AH470" s="2"/>
    </row>
    <row r="471" customFormat="false" ht="15.75" hidden="false" customHeight="true" outlineLevel="0" collapsed="false">
      <c r="A471" s="2"/>
      <c r="B471" s="2"/>
      <c r="C471" s="2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2"/>
      <c r="P471" s="2"/>
      <c r="Q471" s="2"/>
      <c r="R471" s="2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2"/>
      <c r="AE471" s="2"/>
      <c r="AF471" s="2"/>
      <c r="AG471" s="2"/>
      <c r="AH471" s="2"/>
    </row>
    <row r="472" customFormat="false" ht="15.75" hidden="false" customHeight="true" outlineLevel="0" collapsed="false">
      <c r="A472" s="2"/>
      <c r="B472" s="2"/>
      <c r="C472" s="2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2"/>
      <c r="P472" s="2"/>
      <c r="Q472" s="2"/>
      <c r="R472" s="2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2"/>
      <c r="AE472" s="2"/>
      <c r="AF472" s="2"/>
      <c r="AG472" s="2"/>
      <c r="AH472" s="2"/>
    </row>
    <row r="473" customFormat="false" ht="15.75" hidden="false" customHeight="true" outlineLevel="0" collapsed="false">
      <c r="A473" s="2"/>
      <c r="B473" s="2"/>
      <c r="C473" s="2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2"/>
      <c r="P473" s="2"/>
      <c r="Q473" s="2"/>
      <c r="R473" s="2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2"/>
      <c r="AE473" s="2"/>
      <c r="AF473" s="2"/>
      <c r="AG473" s="2"/>
      <c r="AH473" s="2"/>
    </row>
    <row r="474" customFormat="false" ht="15.75" hidden="false" customHeight="true" outlineLevel="0" collapsed="false">
      <c r="A474" s="2"/>
      <c r="B474" s="2"/>
      <c r="C474" s="2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2"/>
      <c r="P474" s="2"/>
      <c r="Q474" s="2"/>
      <c r="R474" s="2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2"/>
      <c r="AE474" s="2"/>
      <c r="AF474" s="2"/>
      <c r="AG474" s="2"/>
      <c r="AH474" s="2"/>
    </row>
    <row r="475" customFormat="false" ht="15.75" hidden="false" customHeight="true" outlineLevel="0" collapsed="false">
      <c r="A475" s="2"/>
      <c r="B475" s="2"/>
      <c r="C475" s="2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2"/>
      <c r="P475" s="2"/>
      <c r="Q475" s="2"/>
      <c r="R475" s="2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2"/>
      <c r="AE475" s="2"/>
      <c r="AF475" s="2"/>
      <c r="AG475" s="2"/>
      <c r="AH475" s="2"/>
    </row>
    <row r="476" customFormat="false" ht="15.75" hidden="false" customHeight="true" outlineLevel="0" collapsed="false">
      <c r="A476" s="2"/>
      <c r="B476" s="2"/>
      <c r="C476" s="2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2"/>
      <c r="P476" s="2"/>
      <c r="Q476" s="2"/>
      <c r="R476" s="2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2"/>
      <c r="AE476" s="2"/>
      <c r="AF476" s="2"/>
      <c r="AG476" s="2"/>
      <c r="AH476" s="2"/>
    </row>
    <row r="477" customFormat="false" ht="15.75" hidden="false" customHeight="true" outlineLevel="0" collapsed="false">
      <c r="A477" s="2"/>
      <c r="B477" s="2"/>
      <c r="C477" s="2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2"/>
      <c r="P477" s="2"/>
      <c r="Q477" s="2"/>
      <c r="R477" s="2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2"/>
      <c r="AE477" s="2"/>
      <c r="AF477" s="2"/>
      <c r="AG477" s="2"/>
      <c r="AH477" s="2"/>
    </row>
    <row r="478" customFormat="false" ht="15.75" hidden="false" customHeight="true" outlineLevel="0" collapsed="false">
      <c r="A478" s="2"/>
      <c r="B478" s="2"/>
      <c r="C478" s="2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2"/>
      <c r="P478" s="2"/>
      <c r="Q478" s="2"/>
      <c r="R478" s="2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2"/>
      <c r="AE478" s="2"/>
      <c r="AF478" s="2"/>
      <c r="AG478" s="2"/>
      <c r="AH478" s="2"/>
    </row>
    <row r="479" customFormat="false" ht="15.75" hidden="false" customHeight="true" outlineLevel="0" collapsed="false">
      <c r="A479" s="2"/>
      <c r="B479" s="2"/>
      <c r="C479" s="2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2"/>
      <c r="P479" s="2"/>
      <c r="Q479" s="2"/>
      <c r="R479" s="2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2"/>
      <c r="AE479" s="2"/>
      <c r="AF479" s="2"/>
      <c r="AG479" s="2"/>
      <c r="AH479" s="2"/>
    </row>
    <row r="480" customFormat="false" ht="15.75" hidden="false" customHeight="true" outlineLevel="0" collapsed="false">
      <c r="A480" s="2"/>
      <c r="B480" s="2"/>
      <c r="C480" s="2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2"/>
      <c r="P480" s="2"/>
      <c r="Q480" s="2"/>
      <c r="R480" s="2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2"/>
      <c r="AE480" s="2"/>
      <c r="AF480" s="2"/>
      <c r="AG480" s="2"/>
      <c r="AH480" s="2"/>
    </row>
    <row r="481" customFormat="false" ht="15.75" hidden="false" customHeight="true" outlineLevel="0" collapsed="false">
      <c r="A481" s="2"/>
      <c r="B481" s="2"/>
      <c r="C481" s="2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2"/>
      <c r="P481" s="2"/>
      <c r="Q481" s="2"/>
      <c r="R481" s="2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2"/>
      <c r="AE481" s="2"/>
      <c r="AF481" s="2"/>
      <c r="AG481" s="2"/>
      <c r="AH481" s="2"/>
    </row>
    <row r="482" customFormat="false" ht="15.75" hidden="false" customHeight="true" outlineLevel="0" collapsed="false">
      <c r="A482" s="2"/>
      <c r="B482" s="2"/>
      <c r="C482" s="2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2"/>
      <c r="P482" s="2"/>
      <c r="Q482" s="2"/>
      <c r="R482" s="2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2"/>
      <c r="AE482" s="2"/>
      <c r="AF482" s="2"/>
      <c r="AG482" s="2"/>
      <c r="AH482" s="2"/>
    </row>
    <row r="483" customFormat="false" ht="15.75" hidden="false" customHeight="true" outlineLevel="0" collapsed="false">
      <c r="A483" s="2"/>
      <c r="B483" s="2"/>
      <c r="C483" s="2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2"/>
      <c r="P483" s="2"/>
      <c r="Q483" s="2"/>
      <c r="R483" s="2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2"/>
      <c r="AE483" s="2"/>
      <c r="AF483" s="2"/>
      <c r="AG483" s="2"/>
      <c r="AH483" s="2"/>
    </row>
    <row r="484" customFormat="false" ht="15.75" hidden="false" customHeight="true" outlineLevel="0" collapsed="false">
      <c r="A484" s="2"/>
      <c r="B484" s="2"/>
      <c r="C484" s="2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2"/>
      <c r="P484" s="2"/>
      <c r="Q484" s="2"/>
      <c r="R484" s="2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2"/>
      <c r="AE484" s="2"/>
      <c r="AF484" s="2"/>
      <c r="AG484" s="2"/>
      <c r="AH484" s="2"/>
    </row>
    <row r="485" customFormat="false" ht="15.75" hidden="false" customHeight="true" outlineLevel="0" collapsed="false">
      <c r="A485" s="2"/>
      <c r="B485" s="2"/>
      <c r="C485" s="2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2"/>
      <c r="P485" s="2"/>
      <c r="Q485" s="2"/>
      <c r="R485" s="2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2"/>
      <c r="AE485" s="2"/>
      <c r="AF485" s="2"/>
      <c r="AG485" s="2"/>
      <c r="AH485" s="2"/>
    </row>
    <row r="486" customFormat="false" ht="15.75" hidden="false" customHeight="true" outlineLevel="0" collapsed="false">
      <c r="A486" s="2"/>
      <c r="B486" s="2"/>
      <c r="C486" s="2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2"/>
      <c r="P486" s="2"/>
      <c r="Q486" s="2"/>
      <c r="R486" s="2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2"/>
      <c r="AE486" s="2"/>
      <c r="AF486" s="2"/>
      <c r="AG486" s="2"/>
      <c r="AH486" s="2"/>
    </row>
    <row r="487" customFormat="false" ht="15.75" hidden="false" customHeight="true" outlineLevel="0" collapsed="false">
      <c r="A487" s="2"/>
      <c r="B487" s="2"/>
      <c r="C487" s="2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2"/>
      <c r="P487" s="2"/>
      <c r="Q487" s="2"/>
      <c r="R487" s="2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2"/>
      <c r="AE487" s="2"/>
      <c r="AF487" s="2"/>
      <c r="AG487" s="2"/>
      <c r="AH487" s="2"/>
    </row>
    <row r="488" customFormat="false" ht="15.75" hidden="false" customHeight="true" outlineLevel="0" collapsed="false">
      <c r="A488" s="2"/>
      <c r="B488" s="2"/>
      <c r="C488" s="2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2"/>
      <c r="P488" s="2"/>
      <c r="Q488" s="2"/>
      <c r="R488" s="2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2"/>
      <c r="AE488" s="2"/>
      <c r="AF488" s="2"/>
      <c r="AG488" s="2"/>
      <c r="AH488" s="2"/>
    </row>
    <row r="489" customFormat="false" ht="15.75" hidden="false" customHeight="true" outlineLevel="0" collapsed="false">
      <c r="A489" s="2"/>
      <c r="B489" s="2"/>
      <c r="C489" s="2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2"/>
      <c r="P489" s="2"/>
      <c r="Q489" s="2"/>
      <c r="R489" s="2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2"/>
      <c r="AE489" s="2"/>
      <c r="AF489" s="2"/>
      <c r="AG489" s="2"/>
      <c r="AH489" s="2"/>
    </row>
    <row r="490" customFormat="false" ht="15.75" hidden="false" customHeight="true" outlineLevel="0" collapsed="false">
      <c r="A490" s="2"/>
      <c r="B490" s="2"/>
      <c r="C490" s="2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2"/>
      <c r="P490" s="2"/>
      <c r="Q490" s="2"/>
      <c r="R490" s="2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2"/>
      <c r="AE490" s="2"/>
      <c r="AF490" s="2"/>
      <c r="AG490" s="2"/>
      <c r="AH490" s="2"/>
    </row>
    <row r="491" customFormat="false" ht="15.75" hidden="false" customHeight="true" outlineLevel="0" collapsed="false">
      <c r="A491" s="2"/>
      <c r="B491" s="2"/>
      <c r="C491" s="2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2"/>
      <c r="P491" s="2"/>
      <c r="Q491" s="2"/>
      <c r="R491" s="2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2"/>
      <c r="AE491" s="2"/>
      <c r="AF491" s="2"/>
      <c r="AG491" s="2"/>
      <c r="AH491" s="2"/>
    </row>
    <row r="492" customFormat="false" ht="15.75" hidden="false" customHeight="true" outlineLevel="0" collapsed="false">
      <c r="A492" s="2"/>
      <c r="B492" s="2"/>
      <c r="C492" s="2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2"/>
      <c r="P492" s="2"/>
      <c r="Q492" s="2"/>
      <c r="R492" s="2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2"/>
      <c r="AE492" s="2"/>
      <c r="AF492" s="2"/>
      <c r="AG492" s="2"/>
      <c r="AH492" s="2"/>
    </row>
    <row r="493" customFormat="false" ht="15.75" hidden="false" customHeight="true" outlineLevel="0" collapsed="false">
      <c r="A493" s="2"/>
      <c r="B493" s="2"/>
      <c r="C493" s="2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2"/>
      <c r="P493" s="2"/>
      <c r="Q493" s="2"/>
      <c r="R493" s="2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2"/>
      <c r="AE493" s="2"/>
      <c r="AF493" s="2"/>
      <c r="AG493" s="2"/>
      <c r="AH493" s="2"/>
    </row>
    <row r="494" customFormat="false" ht="15.75" hidden="false" customHeight="true" outlineLevel="0" collapsed="false">
      <c r="A494" s="2"/>
      <c r="B494" s="2"/>
      <c r="C494" s="2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2"/>
      <c r="P494" s="2"/>
      <c r="Q494" s="2"/>
      <c r="R494" s="2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2"/>
      <c r="AE494" s="2"/>
      <c r="AF494" s="2"/>
      <c r="AG494" s="2"/>
      <c r="AH494" s="2"/>
    </row>
    <row r="495" customFormat="false" ht="15.75" hidden="false" customHeight="true" outlineLevel="0" collapsed="false">
      <c r="A495" s="2"/>
      <c r="B495" s="2"/>
      <c r="C495" s="2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2"/>
      <c r="P495" s="2"/>
      <c r="Q495" s="2"/>
      <c r="R495" s="2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2"/>
      <c r="AE495" s="2"/>
      <c r="AF495" s="2"/>
      <c r="AG495" s="2"/>
      <c r="AH495" s="2"/>
    </row>
    <row r="496" customFormat="false" ht="15.75" hidden="false" customHeight="true" outlineLevel="0" collapsed="false">
      <c r="A496" s="2"/>
      <c r="B496" s="2"/>
      <c r="C496" s="2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2"/>
      <c r="P496" s="2"/>
      <c r="Q496" s="2"/>
      <c r="R496" s="2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2"/>
      <c r="AE496" s="2"/>
      <c r="AF496" s="2"/>
      <c r="AG496" s="2"/>
      <c r="AH496" s="2"/>
    </row>
    <row r="497" customFormat="false" ht="15.75" hidden="false" customHeight="true" outlineLevel="0" collapsed="false">
      <c r="A497" s="2"/>
      <c r="B497" s="2"/>
      <c r="C497" s="2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2"/>
      <c r="P497" s="2"/>
      <c r="Q497" s="2"/>
      <c r="R497" s="2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2"/>
      <c r="AE497" s="2"/>
      <c r="AF497" s="2"/>
      <c r="AG497" s="2"/>
      <c r="AH497" s="2"/>
    </row>
    <row r="498" customFormat="false" ht="15.75" hidden="false" customHeight="true" outlineLevel="0" collapsed="false">
      <c r="A498" s="2"/>
      <c r="B498" s="2"/>
      <c r="C498" s="2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2"/>
      <c r="P498" s="2"/>
      <c r="Q498" s="2"/>
      <c r="R498" s="2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2"/>
      <c r="AE498" s="2"/>
      <c r="AF498" s="2"/>
      <c r="AG498" s="2"/>
      <c r="AH498" s="2"/>
    </row>
    <row r="499" customFormat="false" ht="15.75" hidden="false" customHeight="true" outlineLevel="0" collapsed="false">
      <c r="A499" s="2"/>
      <c r="B499" s="2"/>
      <c r="C499" s="2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2"/>
      <c r="P499" s="2"/>
      <c r="Q499" s="2"/>
      <c r="R499" s="2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2"/>
      <c r="AE499" s="2"/>
      <c r="AF499" s="2"/>
      <c r="AG499" s="2"/>
      <c r="AH499" s="2"/>
    </row>
    <row r="500" customFormat="false" ht="15.75" hidden="false" customHeight="true" outlineLevel="0" collapsed="false">
      <c r="A500" s="2"/>
      <c r="B500" s="2"/>
      <c r="C500" s="2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2"/>
      <c r="P500" s="2"/>
      <c r="Q500" s="2"/>
      <c r="R500" s="2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2"/>
      <c r="AE500" s="2"/>
      <c r="AF500" s="2"/>
      <c r="AG500" s="2"/>
      <c r="AH500" s="2"/>
    </row>
    <row r="501" customFormat="false" ht="15.75" hidden="false" customHeight="true" outlineLevel="0" collapsed="false">
      <c r="A501" s="2"/>
      <c r="B501" s="2"/>
      <c r="C501" s="2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2"/>
      <c r="P501" s="2"/>
      <c r="Q501" s="2"/>
      <c r="R501" s="2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2"/>
      <c r="AE501" s="2"/>
      <c r="AF501" s="2"/>
      <c r="AG501" s="2"/>
      <c r="AH501" s="2"/>
    </row>
    <row r="502" customFormat="false" ht="15.75" hidden="false" customHeight="true" outlineLevel="0" collapsed="false">
      <c r="A502" s="2"/>
      <c r="B502" s="2"/>
      <c r="C502" s="2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2"/>
      <c r="P502" s="2"/>
      <c r="Q502" s="2"/>
      <c r="R502" s="2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2"/>
      <c r="AE502" s="2"/>
      <c r="AF502" s="2"/>
      <c r="AG502" s="2"/>
      <c r="AH502" s="2"/>
    </row>
    <row r="503" customFormat="false" ht="15.75" hidden="false" customHeight="true" outlineLevel="0" collapsed="false">
      <c r="A503" s="2"/>
      <c r="B503" s="2"/>
      <c r="C503" s="2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2"/>
      <c r="P503" s="2"/>
      <c r="Q503" s="2"/>
      <c r="R503" s="2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2"/>
      <c r="AE503" s="2"/>
      <c r="AF503" s="2"/>
      <c r="AG503" s="2"/>
      <c r="AH503" s="2"/>
    </row>
    <row r="504" customFormat="false" ht="15.75" hidden="false" customHeight="true" outlineLevel="0" collapsed="false">
      <c r="A504" s="2"/>
      <c r="B504" s="2"/>
      <c r="C504" s="2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2"/>
      <c r="P504" s="2"/>
      <c r="Q504" s="2"/>
      <c r="R504" s="2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2"/>
      <c r="AE504" s="2"/>
      <c r="AF504" s="2"/>
      <c r="AG504" s="2"/>
      <c r="AH504" s="2"/>
    </row>
    <row r="505" customFormat="false" ht="15.75" hidden="false" customHeight="true" outlineLevel="0" collapsed="false">
      <c r="A505" s="2"/>
      <c r="B505" s="2"/>
      <c r="C505" s="2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2"/>
      <c r="P505" s="2"/>
      <c r="Q505" s="2"/>
      <c r="R505" s="2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2"/>
      <c r="AE505" s="2"/>
      <c r="AF505" s="2"/>
      <c r="AG505" s="2"/>
      <c r="AH505" s="2"/>
    </row>
    <row r="506" customFormat="false" ht="15.75" hidden="false" customHeight="true" outlineLevel="0" collapsed="false">
      <c r="A506" s="2"/>
      <c r="B506" s="2"/>
      <c r="C506" s="2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2"/>
      <c r="P506" s="2"/>
      <c r="Q506" s="2"/>
      <c r="R506" s="2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2"/>
      <c r="AE506" s="2"/>
      <c r="AF506" s="2"/>
      <c r="AG506" s="2"/>
      <c r="AH506" s="2"/>
    </row>
    <row r="507" customFormat="false" ht="15.75" hidden="false" customHeight="true" outlineLevel="0" collapsed="false">
      <c r="A507" s="2"/>
      <c r="B507" s="2"/>
      <c r="C507" s="2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2"/>
      <c r="P507" s="2"/>
      <c r="Q507" s="2"/>
      <c r="R507" s="2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2"/>
      <c r="AE507" s="2"/>
      <c r="AF507" s="2"/>
      <c r="AG507" s="2"/>
      <c r="AH507" s="2"/>
    </row>
    <row r="508" customFormat="false" ht="15.75" hidden="false" customHeight="true" outlineLevel="0" collapsed="false">
      <c r="A508" s="2"/>
      <c r="B508" s="2"/>
      <c r="C508" s="2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2"/>
      <c r="P508" s="2"/>
      <c r="Q508" s="2"/>
      <c r="R508" s="2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2"/>
      <c r="AE508" s="2"/>
      <c r="AF508" s="2"/>
      <c r="AG508" s="2"/>
      <c r="AH508" s="2"/>
    </row>
    <row r="509" customFormat="false" ht="15.75" hidden="false" customHeight="true" outlineLevel="0" collapsed="false">
      <c r="A509" s="2"/>
      <c r="B509" s="2"/>
      <c r="C509" s="2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2"/>
      <c r="P509" s="2"/>
      <c r="Q509" s="2"/>
      <c r="R509" s="2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2"/>
      <c r="AE509" s="2"/>
      <c r="AF509" s="2"/>
      <c r="AG509" s="2"/>
      <c r="AH509" s="2"/>
    </row>
    <row r="510" customFormat="false" ht="15.75" hidden="false" customHeight="true" outlineLevel="0" collapsed="false">
      <c r="A510" s="2"/>
      <c r="B510" s="2"/>
      <c r="C510" s="2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2"/>
      <c r="P510" s="2"/>
      <c r="Q510" s="2"/>
      <c r="R510" s="2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2"/>
      <c r="AE510" s="2"/>
      <c r="AF510" s="2"/>
      <c r="AG510" s="2"/>
      <c r="AH510" s="2"/>
    </row>
    <row r="511" customFormat="false" ht="15.75" hidden="false" customHeight="true" outlineLevel="0" collapsed="false">
      <c r="A511" s="2"/>
      <c r="B511" s="2"/>
      <c r="C511" s="2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2"/>
      <c r="P511" s="2"/>
      <c r="Q511" s="2"/>
      <c r="R511" s="2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2"/>
      <c r="AE511" s="2"/>
      <c r="AF511" s="2"/>
      <c r="AG511" s="2"/>
      <c r="AH511" s="2"/>
    </row>
    <row r="512" customFormat="false" ht="15.75" hidden="false" customHeight="true" outlineLevel="0" collapsed="false">
      <c r="A512" s="2"/>
      <c r="B512" s="2"/>
      <c r="C512" s="2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2"/>
      <c r="P512" s="2"/>
      <c r="Q512" s="2"/>
      <c r="R512" s="2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2"/>
      <c r="AE512" s="2"/>
      <c r="AF512" s="2"/>
      <c r="AG512" s="2"/>
      <c r="AH512" s="2"/>
    </row>
    <row r="513" customFormat="false" ht="15.75" hidden="false" customHeight="true" outlineLevel="0" collapsed="false">
      <c r="A513" s="2"/>
      <c r="B513" s="2"/>
      <c r="C513" s="2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2"/>
      <c r="P513" s="2"/>
      <c r="Q513" s="2"/>
      <c r="R513" s="2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2"/>
      <c r="AE513" s="2"/>
      <c r="AF513" s="2"/>
      <c r="AG513" s="2"/>
      <c r="AH513" s="2"/>
    </row>
    <row r="514" customFormat="false" ht="15.75" hidden="false" customHeight="true" outlineLevel="0" collapsed="false">
      <c r="A514" s="2"/>
      <c r="B514" s="2"/>
      <c r="C514" s="2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2"/>
      <c r="P514" s="2"/>
      <c r="Q514" s="2"/>
      <c r="R514" s="2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2"/>
      <c r="AE514" s="2"/>
      <c r="AF514" s="2"/>
      <c r="AG514" s="2"/>
      <c r="AH514" s="2"/>
    </row>
    <row r="515" customFormat="false" ht="15.75" hidden="false" customHeight="true" outlineLevel="0" collapsed="false">
      <c r="A515" s="2"/>
      <c r="B515" s="2"/>
      <c r="C515" s="2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2"/>
      <c r="P515" s="2"/>
      <c r="Q515" s="2"/>
      <c r="R515" s="2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2"/>
      <c r="AE515" s="2"/>
      <c r="AF515" s="2"/>
      <c r="AG515" s="2"/>
      <c r="AH515" s="2"/>
    </row>
    <row r="516" customFormat="false" ht="15.75" hidden="false" customHeight="true" outlineLevel="0" collapsed="false">
      <c r="A516" s="2"/>
      <c r="B516" s="2"/>
      <c r="C516" s="2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2"/>
      <c r="P516" s="2"/>
      <c r="Q516" s="2"/>
      <c r="R516" s="2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2"/>
      <c r="AE516" s="2"/>
      <c r="AF516" s="2"/>
      <c r="AG516" s="2"/>
      <c r="AH516" s="2"/>
    </row>
    <row r="517" customFormat="false" ht="15.75" hidden="false" customHeight="true" outlineLevel="0" collapsed="false">
      <c r="A517" s="2"/>
      <c r="B517" s="2"/>
      <c r="C517" s="2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2"/>
      <c r="P517" s="2"/>
      <c r="Q517" s="2"/>
      <c r="R517" s="2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2"/>
      <c r="AE517" s="2"/>
      <c r="AF517" s="2"/>
      <c r="AG517" s="2"/>
      <c r="AH517" s="2"/>
    </row>
    <row r="518" customFormat="false" ht="15.75" hidden="false" customHeight="true" outlineLevel="0" collapsed="false">
      <c r="A518" s="2"/>
      <c r="B518" s="2"/>
      <c r="C518" s="2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2"/>
      <c r="P518" s="2"/>
      <c r="Q518" s="2"/>
      <c r="R518" s="2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2"/>
      <c r="AE518" s="2"/>
      <c r="AF518" s="2"/>
      <c r="AG518" s="2"/>
      <c r="AH518" s="2"/>
    </row>
    <row r="519" customFormat="false" ht="15.75" hidden="false" customHeight="true" outlineLevel="0" collapsed="false">
      <c r="A519" s="2"/>
      <c r="B519" s="2"/>
      <c r="C519" s="2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2"/>
      <c r="P519" s="2"/>
      <c r="Q519" s="2"/>
      <c r="R519" s="2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2"/>
      <c r="AE519" s="2"/>
      <c r="AF519" s="2"/>
      <c r="AG519" s="2"/>
      <c r="AH519" s="2"/>
    </row>
    <row r="520" customFormat="false" ht="15.75" hidden="false" customHeight="true" outlineLevel="0" collapsed="false">
      <c r="A520" s="2"/>
      <c r="B520" s="2"/>
      <c r="C520" s="2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2"/>
      <c r="P520" s="2"/>
      <c r="Q520" s="2"/>
      <c r="R520" s="2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2"/>
      <c r="AE520" s="2"/>
      <c r="AF520" s="2"/>
      <c r="AG520" s="2"/>
      <c r="AH520" s="2"/>
    </row>
    <row r="521" customFormat="false" ht="15.75" hidden="false" customHeight="true" outlineLevel="0" collapsed="false">
      <c r="A521" s="2"/>
      <c r="B521" s="2"/>
      <c r="C521" s="2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2"/>
      <c r="P521" s="2"/>
      <c r="Q521" s="2"/>
      <c r="R521" s="2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2"/>
      <c r="AE521" s="2"/>
      <c r="AF521" s="2"/>
      <c r="AG521" s="2"/>
      <c r="AH521" s="2"/>
    </row>
    <row r="522" customFormat="false" ht="15.75" hidden="false" customHeight="true" outlineLevel="0" collapsed="false">
      <c r="A522" s="2"/>
      <c r="B522" s="2"/>
      <c r="C522" s="2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2"/>
      <c r="P522" s="2"/>
      <c r="Q522" s="2"/>
      <c r="R522" s="2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2"/>
      <c r="AE522" s="2"/>
      <c r="AF522" s="2"/>
      <c r="AG522" s="2"/>
      <c r="AH522" s="2"/>
    </row>
    <row r="523" customFormat="false" ht="15.75" hidden="false" customHeight="true" outlineLevel="0" collapsed="false">
      <c r="A523" s="2"/>
      <c r="B523" s="2"/>
      <c r="C523" s="2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2"/>
      <c r="P523" s="2"/>
      <c r="Q523" s="2"/>
      <c r="R523" s="2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2"/>
      <c r="AE523" s="2"/>
      <c r="AF523" s="2"/>
      <c r="AG523" s="2"/>
      <c r="AH523" s="2"/>
    </row>
    <row r="524" customFormat="false" ht="15.75" hidden="false" customHeight="true" outlineLevel="0" collapsed="false">
      <c r="A524" s="2"/>
      <c r="B524" s="2"/>
      <c r="C524" s="2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2"/>
      <c r="P524" s="2"/>
      <c r="Q524" s="2"/>
      <c r="R524" s="2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2"/>
      <c r="AE524" s="2"/>
      <c r="AF524" s="2"/>
      <c r="AG524" s="2"/>
      <c r="AH524" s="2"/>
    </row>
    <row r="525" customFormat="false" ht="15.75" hidden="false" customHeight="true" outlineLevel="0" collapsed="false">
      <c r="A525" s="2"/>
      <c r="B525" s="2"/>
      <c r="C525" s="2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2"/>
      <c r="P525" s="2"/>
      <c r="Q525" s="2"/>
      <c r="R525" s="2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2"/>
      <c r="AE525" s="2"/>
      <c r="AF525" s="2"/>
      <c r="AG525" s="2"/>
      <c r="AH525" s="2"/>
    </row>
    <row r="526" customFormat="false" ht="15.75" hidden="false" customHeight="true" outlineLevel="0" collapsed="false">
      <c r="A526" s="2"/>
      <c r="B526" s="2"/>
      <c r="C526" s="2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2"/>
      <c r="P526" s="2"/>
      <c r="Q526" s="2"/>
      <c r="R526" s="2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2"/>
      <c r="AE526" s="2"/>
      <c r="AF526" s="2"/>
      <c r="AG526" s="2"/>
      <c r="AH526" s="2"/>
    </row>
    <row r="527" customFormat="false" ht="15.75" hidden="false" customHeight="true" outlineLevel="0" collapsed="false">
      <c r="A527" s="2"/>
      <c r="B527" s="2"/>
      <c r="C527" s="2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2"/>
      <c r="P527" s="2"/>
      <c r="Q527" s="2"/>
      <c r="R527" s="2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2"/>
      <c r="AE527" s="2"/>
      <c r="AF527" s="2"/>
      <c r="AG527" s="2"/>
      <c r="AH527" s="2"/>
    </row>
    <row r="528" customFormat="false" ht="15.75" hidden="false" customHeight="true" outlineLevel="0" collapsed="false">
      <c r="A528" s="2"/>
      <c r="B528" s="2"/>
      <c r="C528" s="2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2"/>
      <c r="P528" s="2"/>
      <c r="Q528" s="2"/>
      <c r="R528" s="2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2"/>
      <c r="AE528" s="2"/>
      <c r="AF528" s="2"/>
      <c r="AG528" s="2"/>
      <c r="AH528" s="2"/>
    </row>
    <row r="529" customFormat="false" ht="15.75" hidden="false" customHeight="true" outlineLevel="0" collapsed="false">
      <c r="A529" s="2"/>
      <c r="B529" s="2"/>
      <c r="C529" s="2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2"/>
      <c r="P529" s="2"/>
      <c r="Q529" s="2"/>
      <c r="R529" s="2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2"/>
      <c r="AE529" s="2"/>
      <c r="AF529" s="2"/>
      <c r="AG529" s="2"/>
      <c r="AH529" s="2"/>
    </row>
    <row r="530" customFormat="false" ht="15.75" hidden="false" customHeight="true" outlineLevel="0" collapsed="false">
      <c r="A530" s="2"/>
      <c r="B530" s="2"/>
      <c r="C530" s="2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2"/>
      <c r="P530" s="2"/>
      <c r="Q530" s="2"/>
      <c r="R530" s="2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2"/>
      <c r="AE530" s="2"/>
      <c r="AF530" s="2"/>
      <c r="AG530" s="2"/>
      <c r="AH530" s="2"/>
    </row>
    <row r="531" customFormat="false" ht="15.75" hidden="false" customHeight="true" outlineLevel="0" collapsed="false">
      <c r="A531" s="2"/>
      <c r="B531" s="2"/>
      <c r="C531" s="2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2"/>
      <c r="P531" s="2"/>
      <c r="Q531" s="2"/>
      <c r="R531" s="2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2"/>
      <c r="AE531" s="2"/>
      <c r="AF531" s="2"/>
      <c r="AG531" s="2"/>
      <c r="AH531" s="2"/>
    </row>
    <row r="532" customFormat="false" ht="15.75" hidden="false" customHeight="true" outlineLevel="0" collapsed="false">
      <c r="A532" s="2"/>
      <c r="B532" s="2"/>
      <c r="C532" s="2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2"/>
      <c r="P532" s="2"/>
      <c r="Q532" s="2"/>
      <c r="R532" s="2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2"/>
      <c r="AE532" s="2"/>
      <c r="AF532" s="2"/>
      <c r="AG532" s="2"/>
      <c r="AH532" s="2"/>
    </row>
    <row r="533" customFormat="false" ht="15.75" hidden="false" customHeight="true" outlineLevel="0" collapsed="false">
      <c r="A533" s="2"/>
      <c r="B533" s="2"/>
      <c r="C533" s="2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2"/>
      <c r="P533" s="2"/>
      <c r="Q533" s="2"/>
      <c r="R533" s="2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2"/>
      <c r="AE533" s="2"/>
      <c r="AF533" s="2"/>
      <c r="AG533" s="2"/>
      <c r="AH533" s="2"/>
    </row>
    <row r="534" customFormat="false" ht="15.75" hidden="false" customHeight="true" outlineLevel="0" collapsed="false">
      <c r="A534" s="2"/>
      <c r="B534" s="2"/>
      <c r="C534" s="2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2"/>
      <c r="P534" s="2"/>
      <c r="Q534" s="2"/>
      <c r="R534" s="2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2"/>
      <c r="AE534" s="2"/>
      <c r="AF534" s="2"/>
      <c r="AG534" s="2"/>
      <c r="AH534" s="2"/>
    </row>
    <row r="535" customFormat="false" ht="15.75" hidden="false" customHeight="true" outlineLevel="0" collapsed="false">
      <c r="A535" s="2"/>
      <c r="B535" s="2"/>
      <c r="C535" s="2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2"/>
      <c r="P535" s="2"/>
      <c r="Q535" s="2"/>
      <c r="R535" s="2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2"/>
      <c r="AE535" s="2"/>
      <c r="AF535" s="2"/>
      <c r="AG535" s="2"/>
      <c r="AH535" s="2"/>
    </row>
    <row r="536" customFormat="false" ht="15.75" hidden="false" customHeight="true" outlineLevel="0" collapsed="false">
      <c r="A536" s="2"/>
      <c r="B536" s="2"/>
      <c r="C536" s="2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2"/>
      <c r="P536" s="2"/>
      <c r="Q536" s="2"/>
      <c r="R536" s="2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2"/>
      <c r="AE536" s="2"/>
      <c r="AF536" s="2"/>
      <c r="AG536" s="2"/>
      <c r="AH536" s="2"/>
    </row>
    <row r="537" customFormat="false" ht="15.75" hidden="false" customHeight="true" outlineLevel="0" collapsed="false">
      <c r="A537" s="2"/>
      <c r="B537" s="2"/>
      <c r="C537" s="2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2"/>
      <c r="P537" s="2"/>
      <c r="Q537" s="2"/>
      <c r="R537" s="2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2"/>
      <c r="AE537" s="2"/>
      <c r="AF537" s="2"/>
      <c r="AG537" s="2"/>
      <c r="AH537" s="2"/>
    </row>
    <row r="538" customFormat="false" ht="15.75" hidden="false" customHeight="true" outlineLevel="0" collapsed="false">
      <c r="A538" s="2"/>
      <c r="B538" s="2"/>
      <c r="C538" s="2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2"/>
      <c r="P538" s="2"/>
      <c r="Q538" s="2"/>
      <c r="R538" s="2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2"/>
      <c r="AE538" s="2"/>
      <c r="AF538" s="2"/>
      <c r="AG538" s="2"/>
      <c r="AH538" s="2"/>
    </row>
    <row r="539" customFormat="false" ht="15.75" hidden="false" customHeight="true" outlineLevel="0" collapsed="false">
      <c r="A539" s="2"/>
      <c r="B539" s="2"/>
      <c r="C539" s="2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2"/>
      <c r="P539" s="2"/>
      <c r="Q539" s="2"/>
      <c r="R539" s="2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2"/>
      <c r="AE539" s="2"/>
      <c r="AF539" s="2"/>
      <c r="AG539" s="2"/>
      <c r="AH539" s="2"/>
    </row>
    <row r="540" customFormat="false" ht="15.75" hidden="false" customHeight="true" outlineLevel="0" collapsed="false">
      <c r="A540" s="2"/>
      <c r="B540" s="2"/>
      <c r="C540" s="2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2"/>
      <c r="P540" s="2"/>
      <c r="Q540" s="2"/>
      <c r="R540" s="2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2"/>
      <c r="AE540" s="2"/>
      <c r="AF540" s="2"/>
      <c r="AG540" s="2"/>
      <c r="AH540" s="2"/>
    </row>
    <row r="541" customFormat="false" ht="15.75" hidden="false" customHeight="true" outlineLevel="0" collapsed="false">
      <c r="A541" s="2"/>
      <c r="B541" s="2"/>
      <c r="C541" s="2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2"/>
      <c r="P541" s="2"/>
      <c r="Q541" s="2"/>
      <c r="R541" s="2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2"/>
      <c r="AE541" s="2"/>
      <c r="AF541" s="2"/>
      <c r="AG541" s="2"/>
      <c r="AH541" s="2"/>
    </row>
    <row r="542" customFormat="false" ht="15.75" hidden="false" customHeight="true" outlineLevel="0" collapsed="false">
      <c r="A542" s="2"/>
      <c r="B542" s="2"/>
      <c r="C542" s="2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2"/>
      <c r="P542" s="2"/>
      <c r="Q542" s="2"/>
      <c r="R542" s="2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2"/>
      <c r="AE542" s="2"/>
      <c r="AF542" s="2"/>
      <c r="AG542" s="2"/>
      <c r="AH542" s="2"/>
    </row>
    <row r="543" customFormat="false" ht="15.75" hidden="false" customHeight="true" outlineLevel="0" collapsed="false">
      <c r="A543" s="2"/>
      <c r="B543" s="2"/>
      <c r="C543" s="2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2"/>
      <c r="P543" s="2"/>
      <c r="Q543" s="2"/>
      <c r="R543" s="2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2"/>
      <c r="AE543" s="2"/>
      <c r="AF543" s="2"/>
      <c r="AG543" s="2"/>
      <c r="AH543" s="2"/>
    </row>
    <row r="544" customFormat="false" ht="15.75" hidden="false" customHeight="true" outlineLevel="0" collapsed="false">
      <c r="A544" s="2"/>
      <c r="B544" s="2"/>
      <c r="C544" s="2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2"/>
      <c r="P544" s="2"/>
      <c r="Q544" s="2"/>
      <c r="R544" s="2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2"/>
      <c r="AE544" s="2"/>
      <c r="AF544" s="2"/>
      <c r="AG544" s="2"/>
      <c r="AH544" s="2"/>
    </row>
    <row r="545" customFormat="false" ht="15.75" hidden="false" customHeight="true" outlineLevel="0" collapsed="false">
      <c r="A545" s="2"/>
      <c r="B545" s="2"/>
      <c r="C545" s="2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2"/>
      <c r="P545" s="2"/>
      <c r="Q545" s="2"/>
      <c r="R545" s="2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2"/>
      <c r="AE545" s="2"/>
      <c r="AF545" s="2"/>
      <c r="AG545" s="2"/>
      <c r="AH545" s="2"/>
    </row>
    <row r="546" customFormat="false" ht="15.75" hidden="false" customHeight="true" outlineLevel="0" collapsed="false">
      <c r="A546" s="2"/>
      <c r="B546" s="2"/>
      <c r="C546" s="2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2"/>
      <c r="P546" s="2"/>
      <c r="Q546" s="2"/>
      <c r="R546" s="2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2"/>
      <c r="AE546" s="2"/>
      <c r="AF546" s="2"/>
      <c r="AG546" s="2"/>
      <c r="AH546" s="2"/>
    </row>
    <row r="547" customFormat="false" ht="15.75" hidden="false" customHeight="true" outlineLevel="0" collapsed="false">
      <c r="A547" s="2"/>
      <c r="B547" s="2"/>
      <c r="C547" s="2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2"/>
      <c r="P547" s="2"/>
      <c r="Q547" s="2"/>
      <c r="R547" s="2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2"/>
      <c r="AE547" s="2"/>
      <c r="AF547" s="2"/>
      <c r="AG547" s="2"/>
      <c r="AH547" s="2"/>
    </row>
    <row r="548" customFormat="false" ht="15.75" hidden="false" customHeight="true" outlineLevel="0" collapsed="false">
      <c r="A548" s="2"/>
      <c r="B548" s="2"/>
      <c r="C548" s="2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2"/>
      <c r="P548" s="2"/>
      <c r="Q548" s="2"/>
      <c r="R548" s="2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2"/>
      <c r="AE548" s="2"/>
      <c r="AF548" s="2"/>
      <c r="AG548" s="2"/>
      <c r="AH548" s="2"/>
    </row>
    <row r="549" customFormat="false" ht="15.75" hidden="false" customHeight="true" outlineLevel="0" collapsed="false">
      <c r="A549" s="2"/>
      <c r="B549" s="2"/>
      <c r="C549" s="2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2"/>
      <c r="P549" s="2"/>
      <c r="Q549" s="2"/>
      <c r="R549" s="2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2"/>
      <c r="AE549" s="2"/>
      <c r="AF549" s="2"/>
      <c r="AG549" s="2"/>
      <c r="AH549" s="2"/>
    </row>
    <row r="550" customFormat="false" ht="15.75" hidden="false" customHeight="true" outlineLevel="0" collapsed="false">
      <c r="A550" s="2"/>
      <c r="B550" s="2"/>
      <c r="C550" s="2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2"/>
      <c r="P550" s="2"/>
      <c r="Q550" s="2"/>
      <c r="R550" s="2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2"/>
      <c r="AE550" s="2"/>
      <c r="AF550" s="2"/>
      <c r="AG550" s="2"/>
      <c r="AH550" s="2"/>
    </row>
    <row r="551" customFormat="false" ht="15.75" hidden="false" customHeight="true" outlineLevel="0" collapsed="false">
      <c r="A551" s="2"/>
      <c r="B551" s="2"/>
      <c r="C551" s="2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2"/>
      <c r="P551" s="2"/>
      <c r="Q551" s="2"/>
      <c r="R551" s="2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2"/>
      <c r="AE551" s="2"/>
      <c r="AF551" s="2"/>
      <c r="AG551" s="2"/>
      <c r="AH551" s="2"/>
    </row>
    <row r="552" customFormat="false" ht="15.75" hidden="false" customHeight="true" outlineLevel="0" collapsed="false">
      <c r="A552" s="2"/>
      <c r="B552" s="2"/>
      <c r="C552" s="2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2"/>
      <c r="P552" s="2"/>
      <c r="Q552" s="2"/>
      <c r="R552" s="2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2"/>
      <c r="AE552" s="2"/>
      <c r="AF552" s="2"/>
      <c r="AG552" s="2"/>
      <c r="AH552" s="2"/>
    </row>
    <row r="553" customFormat="false" ht="15.75" hidden="false" customHeight="true" outlineLevel="0" collapsed="false">
      <c r="A553" s="2"/>
      <c r="B553" s="2"/>
      <c r="C553" s="2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2"/>
      <c r="P553" s="2"/>
      <c r="Q553" s="2"/>
      <c r="R553" s="2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2"/>
      <c r="AE553" s="2"/>
      <c r="AF553" s="2"/>
      <c r="AG553" s="2"/>
      <c r="AH553" s="2"/>
    </row>
    <row r="554" customFormat="false" ht="15.75" hidden="false" customHeight="true" outlineLevel="0" collapsed="false">
      <c r="A554" s="2"/>
      <c r="B554" s="2"/>
      <c r="C554" s="2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2"/>
      <c r="P554" s="2"/>
      <c r="Q554" s="2"/>
      <c r="R554" s="2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2"/>
      <c r="AE554" s="2"/>
      <c r="AF554" s="2"/>
      <c r="AG554" s="2"/>
      <c r="AH554" s="2"/>
    </row>
    <row r="555" customFormat="false" ht="15.75" hidden="false" customHeight="true" outlineLevel="0" collapsed="false">
      <c r="A555" s="2"/>
      <c r="B555" s="2"/>
      <c r="C555" s="2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2"/>
      <c r="P555" s="2"/>
      <c r="Q555" s="2"/>
      <c r="R555" s="2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2"/>
      <c r="AE555" s="2"/>
      <c r="AF555" s="2"/>
      <c r="AG555" s="2"/>
      <c r="AH555" s="2"/>
    </row>
    <row r="556" customFormat="false" ht="15.75" hidden="false" customHeight="true" outlineLevel="0" collapsed="false">
      <c r="A556" s="2"/>
      <c r="B556" s="2"/>
      <c r="C556" s="2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2"/>
      <c r="P556" s="2"/>
      <c r="Q556" s="2"/>
      <c r="R556" s="2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2"/>
      <c r="AE556" s="2"/>
      <c r="AF556" s="2"/>
      <c r="AG556" s="2"/>
      <c r="AH556" s="2"/>
    </row>
    <row r="557" customFormat="false" ht="15.75" hidden="false" customHeight="true" outlineLevel="0" collapsed="false">
      <c r="A557" s="2"/>
      <c r="B557" s="2"/>
      <c r="C557" s="2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2"/>
      <c r="P557" s="2"/>
      <c r="Q557" s="2"/>
      <c r="R557" s="2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2"/>
      <c r="AE557" s="2"/>
      <c r="AF557" s="2"/>
      <c r="AG557" s="2"/>
      <c r="AH557" s="2"/>
    </row>
    <row r="558" customFormat="false" ht="15.75" hidden="false" customHeight="true" outlineLevel="0" collapsed="false">
      <c r="A558" s="2"/>
      <c r="B558" s="2"/>
      <c r="C558" s="2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2"/>
      <c r="P558" s="2"/>
      <c r="Q558" s="2"/>
      <c r="R558" s="2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2"/>
      <c r="AE558" s="2"/>
      <c r="AF558" s="2"/>
      <c r="AG558" s="2"/>
      <c r="AH558" s="2"/>
    </row>
    <row r="559" customFormat="false" ht="15.75" hidden="false" customHeight="true" outlineLevel="0" collapsed="false">
      <c r="A559" s="2"/>
      <c r="B559" s="2"/>
      <c r="C559" s="2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2"/>
      <c r="P559" s="2"/>
      <c r="Q559" s="2"/>
      <c r="R559" s="2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2"/>
      <c r="AE559" s="2"/>
      <c r="AF559" s="2"/>
      <c r="AG559" s="2"/>
      <c r="AH559" s="2"/>
    </row>
    <row r="560" customFormat="false" ht="15.75" hidden="false" customHeight="true" outlineLevel="0" collapsed="false">
      <c r="A560" s="2"/>
      <c r="B560" s="2"/>
      <c r="C560" s="2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2"/>
      <c r="P560" s="2"/>
      <c r="Q560" s="2"/>
      <c r="R560" s="2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2"/>
      <c r="AE560" s="2"/>
      <c r="AF560" s="2"/>
      <c r="AG560" s="2"/>
      <c r="AH560" s="2"/>
    </row>
    <row r="561" customFormat="false" ht="15.75" hidden="false" customHeight="true" outlineLevel="0" collapsed="false">
      <c r="A561" s="2"/>
      <c r="B561" s="2"/>
      <c r="C561" s="2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2"/>
      <c r="P561" s="2"/>
      <c r="Q561" s="2"/>
      <c r="R561" s="2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2"/>
      <c r="AE561" s="2"/>
      <c r="AF561" s="2"/>
      <c r="AG561" s="2"/>
      <c r="AH561" s="2"/>
    </row>
    <row r="562" customFormat="false" ht="15.75" hidden="false" customHeight="true" outlineLevel="0" collapsed="false">
      <c r="A562" s="2"/>
      <c r="B562" s="2"/>
      <c r="C562" s="2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2"/>
      <c r="P562" s="2"/>
      <c r="Q562" s="2"/>
      <c r="R562" s="2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2"/>
      <c r="AE562" s="2"/>
      <c r="AF562" s="2"/>
      <c r="AG562" s="2"/>
      <c r="AH562" s="2"/>
    </row>
    <row r="563" customFormat="false" ht="15.75" hidden="false" customHeight="true" outlineLevel="0" collapsed="false">
      <c r="A563" s="2"/>
      <c r="B563" s="2"/>
      <c r="C563" s="2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2"/>
      <c r="P563" s="2"/>
      <c r="Q563" s="2"/>
      <c r="R563" s="2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2"/>
      <c r="AE563" s="2"/>
      <c r="AF563" s="2"/>
      <c r="AG563" s="2"/>
      <c r="AH563" s="2"/>
    </row>
    <row r="564" customFormat="false" ht="15.75" hidden="false" customHeight="true" outlineLevel="0" collapsed="false">
      <c r="A564" s="2"/>
      <c r="B564" s="2"/>
      <c r="C564" s="2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2"/>
      <c r="P564" s="2"/>
      <c r="Q564" s="2"/>
      <c r="R564" s="2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2"/>
      <c r="AE564" s="2"/>
      <c r="AF564" s="2"/>
      <c r="AG564" s="2"/>
      <c r="AH564" s="2"/>
    </row>
    <row r="565" customFormat="false" ht="15.75" hidden="false" customHeight="true" outlineLevel="0" collapsed="false">
      <c r="A565" s="2"/>
      <c r="B565" s="2"/>
      <c r="C565" s="2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2"/>
      <c r="P565" s="2"/>
      <c r="Q565" s="2"/>
      <c r="R565" s="2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2"/>
      <c r="AE565" s="2"/>
      <c r="AF565" s="2"/>
      <c r="AG565" s="2"/>
      <c r="AH565" s="2"/>
    </row>
    <row r="566" customFormat="false" ht="15.75" hidden="false" customHeight="true" outlineLevel="0" collapsed="false">
      <c r="A566" s="2"/>
      <c r="B566" s="2"/>
      <c r="C566" s="2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2"/>
      <c r="P566" s="2"/>
      <c r="Q566" s="2"/>
      <c r="R566" s="2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2"/>
      <c r="AE566" s="2"/>
      <c r="AF566" s="2"/>
      <c r="AG566" s="2"/>
      <c r="AH566" s="2"/>
    </row>
    <row r="567" customFormat="false" ht="15.75" hidden="false" customHeight="true" outlineLevel="0" collapsed="false">
      <c r="A567" s="2"/>
      <c r="B567" s="2"/>
      <c r="C567" s="2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2"/>
      <c r="P567" s="2"/>
      <c r="Q567" s="2"/>
      <c r="R567" s="2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2"/>
      <c r="AE567" s="2"/>
      <c r="AF567" s="2"/>
      <c r="AG567" s="2"/>
      <c r="AH567" s="2"/>
    </row>
    <row r="568" customFormat="false" ht="15.75" hidden="false" customHeight="true" outlineLevel="0" collapsed="false">
      <c r="A568" s="2"/>
      <c r="B568" s="2"/>
      <c r="C568" s="2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2"/>
      <c r="P568" s="2"/>
      <c r="Q568" s="2"/>
      <c r="R568" s="2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2"/>
      <c r="AE568" s="2"/>
      <c r="AF568" s="2"/>
      <c r="AG568" s="2"/>
      <c r="AH568" s="2"/>
    </row>
    <row r="569" customFormat="false" ht="15.75" hidden="false" customHeight="true" outlineLevel="0" collapsed="false">
      <c r="A569" s="2"/>
      <c r="B569" s="2"/>
      <c r="C569" s="2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2"/>
      <c r="P569" s="2"/>
      <c r="Q569" s="2"/>
      <c r="R569" s="2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2"/>
      <c r="AE569" s="2"/>
      <c r="AF569" s="2"/>
      <c r="AG569" s="2"/>
      <c r="AH569" s="2"/>
    </row>
    <row r="570" customFormat="false" ht="15.75" hidden="false" customHeight="true" outlineLevel="0" collapsed="false">
      <c r="A570" s="2"/>
      <c r="B570" s="2"/>
      <c r="C570" s="2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2"/>
      <c r="P570" s="2"/>
      <c r="Q570" s="2"/>
      <c r="R570" s="2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2"/>
      <c r="AE570" s="2"/>
      <c r="AF570" s="2"/>
      <c r="AG570" s="2"/>
      <c r="AH570" s="2"/>
    </row>
    <row r="571" customFormat="false" ht="15.75" hidden="false" customHeight="true" outlineLevel="0" collapsed="false">
      <c r="A571" s="2"/>
      <c r="B571" s="2"/>
      <c r="C571" s="2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2"/>
      <c r="P571" s="2"/>
      <c r="Q571" s="2"/>
      <c r="R571" s="2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2"/>
      <c r="AE571" s="2"/>
      <c r="AF571" s="2"/>
      <c r="AG571" s="2"/>
      <c r="AH571" s="2"/>
    </row>
    <row r="572" customFormat="false" ht="15.75" hidden="false" customHeight="true" outlineLevel="0" collapsed="false">
      <c r="A572" s="2"/>
      <c r="B572" s="2"/>
      <c r="C572" s="2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2"/>
      <c r="P572" s="2"/>
      <c r="Q572" s="2"/>
      <c r="R572" s="2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2"/>
      <c r="AE572" s="2"/>
      <c r="AF572" s="2"/>
      <c r="AG572" s="2"/>
      <c r="AH572" s="2"/>
    </row>
    <row r="573" customFormat="false" ht="15.75" hidden="false" customHeight="true" outlineLevel="0" collapsed="false">
      <c r="A573" s="2"/>
      <c r="B573" s="2"/>
      <c r="C573" s="2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2"/>
      <c r="P573" s="2"/>
      <c r="Q573" s="2"/>
      <c r="R573" s="2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2"/>
      <c r="AE573" s="2"/>
      <c r="AF573" s="2"/>
      <c r="AG573" s="2"/>
      <c r="AH573" s="2"/>
    </row>
    <row r="574" customFormat="false" ht="15.75" hidden="false" customHeight="true" outlineLevel="0" collapsed="false">
      <c r="A574" s="2"/>
      <c r="B574" s="2"/>
      <c r="C574" s="2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2"/>
      <c r="P574" s="2"/>
      <c r="Q574" s="2"/>
      <c r="R574" s="2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2"/>
      <c r="AE574" s="2"/>
      <c r="AF574" s="2"/>
      <c r="AG574" s="2"/>
      <c r="AH574" s="2"/>
    </row>
    <row r="575" customFormat="false" ht="15.75" hidden="false" customHeight="true" outlineLevel="0" collapsed="false">
      <c r="A575" s="2"/>
      <c r="B575" s="2"/>
      <c r="C575" s="2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2"/>
      <c r="P575" s="2"/>
      <c r="Q575" s="2"/>
      <c r="R575" s="2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2"/>
      <c r="AE575" s="2"/>
      <c r="AF575" s="2"/>
      <c r="AG575" s="2"/>
      <c r="AH575" s="2"/>
    </row>
    <row r="576" customFormat="false" ht="15.75" hidden="false" customHeight="true" outlineLevel="0" collapsed="false">
      <c r="A576" s="2"/>
      <c r="B576" s="2"/>
      <c r="C576" s="2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2"/>
      <c r="P576" s="2"/>
      <c r="Q576" s="2"/>
      <c r="R576" s="2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2"/>
      <c r="AE576" s="2"/>
      <c r="AF576" s="2"/>
      <c r="AG576" s="2"/>
      <c r="AH576" s="2"/>
    </row>
    <row r="577" customFormat="false" ht="15.75" hidden="false" customHeight="true" outlineLevel="0" collapsed="false">
      <c r="A577" s="2"/>
      <c r="B577" s="2"/>
      <c r="C577" s="2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2"/>
      <c r="P577" s="2"/>
      <c r="Q577" s="2"/>
      <c r="R577" s="2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2"/>
      <c r="AE577" s="2"/>
      <c r="AF577" s="2"/>
      <c r="AG577" s="2"/>
      <c r="AH577" s="2"/>
    </row>
    <row r="578" customFormat="false" ht="15.75" hidden="false" customHeight="true" outlineLevel="0" collapsed="false">
      <c r="A578" s="2"/>
      <c r="B578" s="2"/>
      <c r="C578" s="2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2"/>
      <c r="P578" s="2"/>
      <c r="Q578" s="2"/>
      <c r="R578" s="2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2"/>
      <c r="AE578" s="2"/>
      <c r="AF578" s="2"/>
      <c r="AG578" s="2"/>
      <c r="AH578" s="2"/>
    </row>
    <row r="579" customFormat="false" ht="15.75" hidden="false" customHeight="true" outlineLevel="0" collapsed="false">
      <c r="A579" s="2"/>
      <c r="B579" s="2"/>
      <c r="C579" s="2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2"/>
      <c r="P579" s="2"/>
      <c r="Q579" s="2"/>
      <c r="R579" s="2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2"/>
      <c r="AE579" s="2"/>
      <c r="AF579" s="2"/>
      <c r="AG579" s="2"/>
      <c r="AH579" s="2"/>
    </row>
    <row r="580" customFormat="false" ht="15.75" hidden="false" customHeight="true" outlineLevel="0" collapsed="false">
      <c r="A580" s="2"/>
      <c r="B580" s="2"/>
      <c r="C580" s="2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2"/>
      <c r="P580" s="2"/>
      <c r="Q580" s="2"/>
      <c r="R580" s="2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2"/>
      <c r="AE580" s="2"/>
      <c r="AF580" s="2"/>
      <c r="AG580" s="2"/>
      <c r="AH580" s="2"/>
    </row>
    <row r="581" customFormat="false" ht="15.75" hidden="false" customHeight="true" outlineLevel="0" collapsed="false">
      <c r="A581" s="2"/>
      <c r="B581" s="2"/>
      <c r="C581" s="2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2"/>
      <c r="P581" s="2"/>
      <c r="Q581" s="2"/>
      <c r="R581" s="2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2"/>
      <c r="AE581" s="2"/>
      <c r="AF581" s="2"/>
      <c r="AG581" s="2"/>
      <c r="AH581" s="2"/>
    </row>
    <row r="582" customFormat="false" ht="15.75" hidden="false" customHeight="true" outlineLevel="0" collapsed="false">
      <c r="A582" s="2"/>
      <c r="B582" s="2"/>
      <c r="C582" s="2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2"/>
      <c r="P582" s="2"/>
      <c r="Q582" s="2"/>
      <c r="R582" s="2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2"/>
      <c r="AE582" s="2"/>
      <c r="AF582" s="2"/>
      <c r="AG582" s="2"/>
      <c r="AH582" s="2"/>
    </row>
    <row r="583" customFormat="false" ht="15.75" hidden="false" customHeight="true" outlineLevel="0" collapsed="false">
      <c r="A583" s="2"/>
      <c r="B583" s="2"/>
      <c r="C583" s="2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2"/>
      <c r="P583" s="2"/>
      <c r="Q583" s="2"/>
      <c r="R583" s="2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2"/>
      <c r="AE583" s="2"/>
      <c r="AF583" s="2"/>
      <c r="AG583" s="2"/>
      <c r="AH583" s="2"/>
    </row>
    <row r="584" customFormat="false" ht="15.75" hidden="false" customHeight="true" outlineLevel="0" collapsed="false">
      <c r="A584" s="2"/>
      <c r="B584" s="2"/>
      <c r="C584" s="2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2"/>
      <c r="P584" s="2"/>
      <c r="Q584" s="2"/>
      <c r="R584" s="2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2"/>
      <c r="AE584" s="2"/>
      <c r="AF584" s="2"/>
      <c r="AG584" s="2"/>
      <c r="AH584" s="2"/>
    </row>
    <row r="585" customFormat="false" ht="15.75" hidden="false" customHeight="true" outlineLevel="0" collapsed="false">
      <c r="A585" s="2"/>
      <c r="B585" s="2"/>
      <c r="C585" s="2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2"/>
      <c r="P585" s="2"/>
      <c r="Q585" s="2"/>
      <c r="R585" s="2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2"/>
      <c r="AE585" s="2"/>
      <c r="AF585" s="2"/>
      <c r="AG585" s="2"/>
      <c r="AH585" s="2"/>
    </row>
    <row r="586" customFormat="false" ht="15.75" hidden="false" customHeight="true" outlineLevel="0" collapsed="false">
      <c r="A586" s="2"/>
      <c r="B586" s="2"/>
      <c r="C586" s="2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2"/>
      <c r="P586" s="2"/>
      <c r="Q586" s="2"/>
      <c r="R586" s="2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2"/>
      <c r="AE586" s="2"/>
      <c r="AF586" s="2"/>
      <c r="AG586" s="2"/>
      <c r="AH586" s="2"/>
    </row>
    <row r="587" customFormat="false" ht="15.75" hidden="false" customHeight="true" outlineLevel="0" collapsed="false">
      <c r="A587" s="2"/>
      <c r="B587" s="2"/>
      <c r="C587" s="2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2"/>
      <c r="P587" s="2"/>
      <c r="Q587" s="2"/>
      <c r="R587" s="2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2"/>
      <c r="AE587" s="2"/>
      <c r="AF587" s="2"/>
      <c r="AG587" s="2"/>
      <c r="AH587" s="2"/>
    </row>
    <row r="588" customFormat="false" ht="15.75" hidden="false" customHeight="true" outlineLevel="0" collapsed="false">
      <c r="A588" s="2"/>
      <c r="B588" s="2"/>
      <c r="C588" s="2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2"/>
      <c r="P588" s="2"/>
      <c r="Q588" s="2"/>
      <c r="R588" s="2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2"/>
      <c r="AE588" s="2"/>
      <c r="AF588" s="2"/>
      <c r="AG588" s="2"/>
      <c r="AH588" s="2"/>
    </row>
    <row r="589" customFormat="false" ht="15.75" hidden="false" customHeight="true" outlineLevel="0" collapsed="false">
      <c r="A589" s="2"/>
      <c r="B589" s="2"/>
      <c r="C589" s="2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2"/>
      <c r="P589" s="2"/>
      <c r="Q589" s="2"/>
      <c r="R589" s="2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2"/>
      <c r="AE589" s="2"/>
      <c r="AF589" s="2"/>
      <c r="AG589" s="2"/>
      <c r="AH589" s="2"/>
    </row>
    <row r="590" customFormat="false" ht="15.75" hidden="false" customHeight="true" outlineLevel="0" collapsed="false">
      <c r="A590" s="2"/>
      <c r="B590" s="2"/>
      <c r="C590" s="2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2"/>
      <c r="P590" s="2"/>
      <c r="Q590" s="2"/>
      <c r="R590" s="2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2"/>
      <c r="AE590" s="2"/>
      <c r="AF590" s="2"/>
      <c r="AG590" s="2"/>
      <c r="AH590" s="2"/>
    </row>
    <row r="591" customFormat="false" ht="15.75" hidden="false" customHeight="true" outlineLevel="0" collapsed="false">
      <c r="A591" s="2"/>
      <c r="B591" s="2"/>
      <c r="C591" s="2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2"/>
      <c r="P591" s="2"/>
      <c r="Q591" s="2"/>
      <c r="R591" s="2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2"/>
      <c r="AE591" s="2"/>
      <c r="AF591" s="2"/>
      <c r="AG591" s="2"/>
      <c r="AH591" s="2"/>
    </row>
    <row r="592" customFormat="false" ht="15.75" hidden="false" customHeight="true" outlineLevel="0" collapsed="false">
      <c r="A592" s="2"/>
      <c r="B592" s="2"/>
      <c r="C592" s="2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2"/>
      <c r="P592" s="2"/>
      <c r="Q592" s="2"/>
      <c r="R592" s="2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2"/>
      <c r="AE592" s="2"/>
      <c r="AF592" s="2"/>
      <c r="AG592" s="2"/>
      <c r="AH592" s="2"/>
    </row>
    <row r="593" customFormat="false" ht="15.75" hidden="false" customHeight="true" outlineLevel="0" collapsed="false">
      <c r="A593" s="2"/>
      <c r="B593" s="2"/>
      <c r="C593" s="2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2"/>
      <c r="P593" s="2"/>
      <c r="Q593" s="2"/>
      <c r="R593" s="2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2"/>
      <c r="AE593" s="2"/>
      <c r="AF593" s="2"/>
      <c r="AG593" s="2"/>
      <c r="AH593" s="2"/>
    </row>
    <row r="594" customFormat="false" ht="15.75" hidden="false" customHeight="true" outlineLevel="0" collapsed="false">
      <c r="A594" s="2"/>
      <c r="B594" s="2"/>
      <c r="C594" s="2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2"/>
      <c r="P594" s="2"/>
      <c r="Q594" s="2"/>
      <c r="R594" s="2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2"/>
      <c r="AE594" s="2"/>
      <c r="AF594" s="2"/>
      <c r="AG594" s="2"/>
      <c r="AH594" s="2"/>
    </row>
    <row r="595" customFormat="false" ht="15.75" hidden="false" customHeight="true" outlineLevel="0" collapsed="false">
      <c r="A595" s="2"/>
      <c r="B595" s="2"/>
      <c r="C595" s="2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2"/>
      <c r="P595" s="2"/>
      <c r="Q595" s="2"/>
      <c r="R595" s="2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2"/>
      <c r="AE595" s="2"/>
      <c r="AF595" s="2"/>
      <c r="AG595" s="2"/>
      <c r="AH595" s="2"/>
    </row>
    <row r="596" customFormat="false" ht="15.75" hidden="false" customHeight="true" outlineLevel="0" collapsed="false">
      <c r="A596" s="2"/>
      <c r="B596" s="2"/>
      <c r="C596" s="2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2"/>
      <c r="P596" s="2"/>
      <c r="Q596" s="2"/>
      <c r="R596" s="2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2"/>
      <c r="AE596" s="2"/>
      <c r="AF596" s="2"/>
      <c r="AG596" s="2"/>
      <c r="AH596" s="2"/>
    </row>
    <row r="597" customFormat="false" ht="15.75" hidden="false" customHeight="true" outlineLevel="0" collapsed="false">
      <c r="A597" s="2"/>
      <c r="B597" s="2"/>
      <c r="C597" s="2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2"/>
      <c r="P597" s="2"/>
      <c r="Q597" s="2"/>
      <c r="R597" s="2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2"/>
      <c r="AE597" s="2"/>
      <c r="AF597" s="2"/>
      <c r="AG597" s="2"/>
      <c r="AH597" s="2"/>
    </row>
    <row r="598" customFormat="false" ht="15.75" hidden="false" customHeight="true" outlineLevel="0" collapsed="false">
      <c r="A598" s="2"/>
      <c r="B598" s="2"/>
      <c r="C598" s="2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2"/>
      <c r="P598" s="2"/>
      <c r="Q598" s="2"/>
      <c r="R598" s="2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2"/>
      <c r="AE598" s="2"/>
      <c r="AF598" s="2"/>
      <c r="AG598" s="2"/>
      <c r="AH598" s="2"/>
    </row>
    <row r="599" customFormat="false" ht="15.75" hidden="false" customHeight="true" outlineLevel="0" collapsed="false">
      <c r="A599" s="2"/>
      <c r="B599" s="2"/>
      <c r="C599" s="2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2"/>
      <c r="P599" s="2"/>
      <c r="Q599" s="2"/>
      <c r="R599" s="2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2"/>
      <c r="AE599" s="2"/>
      <c r="AF599" s="2"/>
      <c r="AG599" s="2"/>
      <c r="AH599" s="2"/>
    </row>
    <row r="600" customFormat="false" ht="15.75" hidden="false" customHeight="true" outlineLevel="0" collapsed="false">
      <c r="A600" s="2"/>
      <c r="B600" s="2"/>
      <c r="C600" s="2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2"/>
      <c r="P600" s="2"/>
      <c r="Q600" s="2"/>
      <c r="R600" s="2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2"/>
      <c r="AE600" s="2"/>
      <c r="AF600" s="2"/>
      <c r="AG600" s="2"/>
      <c r="AH600" s="2"/>
    </row>
    <row r="601" customFormat="false" ht="15.75" hidden="false" customHeight="true" outlineLevel="0" collapsed="false">
      <c r="A601" s="2"/>
      <c r="B601" s="2"/>
      <c r="C601" s="2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2"/>
      <c r="P601" s="2"/>
      <c r="Q601" s="2"/>
      <c r="R601" s="2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2"/>
      <c r="AE601" s="2"/>
      <c r="AF601" s="2"/>
      <c r="AG601" s="2"/>
      <c r="AH601" s="2"/>
    </row>
    <row r="602" customFormat="false" ht="15.75" hidden="false" customHeight="true" outlineLevel="0" collapsed="false">
      <c r="A602" s="2"/>
      <c r="B602" s="2"/>
      <c r="C602" s="2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2"/>
      <c r="P602" s="2"/>
      <c r="Q602" s="2"/>
      <c r="R602" s="2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2"/>
      <c r="AE602" s="2"/>
      <c r="AF602" s="2"/>
      <c r="AG602" s="2"/>
      <c r="AH602" s="2"/>
    </row>
    <row r="603" customFormat="false" ht="15.75" hidden="false" customHeight="true" outlineLevel="0" collapsed="false">
      <c r="A603" s="2"/>
      <c r="B603" s="2"/>
      <c r="C603" s="2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2"/>
      <c r="P603" s="2"/>
      <c r="Q603" s="2"/>
      <c r="R603" s="2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2"/>
      <c r="AE603" s="2"/>
      <c r="AF603" s="2"/>
      <c r="AG603" s="2"/>
      <c r="AH603" s="2"/>
    </row>
    <row r="604" customFormat="false" ht="15.75" hidden="false" customHeight="true" outlineLevel="0" collapsed="false">
      <c r="A604" s="2"/>
      <c r="B604" s="2"/>
      <c r="C604" s="2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2"/>
      <c r="P604" s="2"/>
      <c r="Q604" s="2"/>
      <c r="R604" s="2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2"/>
      <c r="AE604" s="2"/>
      <c r="AF604" s="2"/>
      <c r="AG604" s="2"/>
      <c r="AH604" s="2"/>
    </row>
    <row r="605" customFormat="false" ht="15.75" hidden="false" customHeight="true" outlineLevel="0" collapsed="false">
      <c r="A605" s="2"/>
      <c r="B605" s="2"/>
      <c r="C605" s="2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2"/>
      <c r="P605" s="2"/>
      <c r="Q605" s="2"/>
      <c r="R605" s="2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2"/>
      <c r="AE605" s="2"/>
      <c r="AF605" s="2"/>
      <c r="AG605" s="2"/>
      <c r="AH605" s="2"/>
    </row>
    <row r="606" customFormat="false" ht="15.75" hidden="false" customHeight="true" outlineLevel="0" collapsed="false">
      <c r="A606" s="2"/>
      <c r="B606" s="2"/>
      <c r="C606" s="2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2"/>
      <c r="P606" s="2"/>
      <c r="Q606" s="2"/>
      <c r="R606" s="2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2"/>
      <c r="AE606" s="2"/>
      <c r="AF606" s="2"/>
      <c r="AG606" s="2"/>
      <c r="AH606" s="2"/>
    </row>
    <row r="607" customFormat="false" ht="15.75" hidden="false" customHeight="true" outlineLevel="0" collapsed="false">
      <c r="A607" s="2"/>
      <c r="B607" s="2"/>
      <c r="C607" s="2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2"/>
      <c r="P607" s="2"/>
      <c r="Q607" s="2"/>
      <c r="R607" s="2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2"/>
      <c r="AE607" s="2"/>
      <c r="AF607" s="2"/>
      <c r="AG607" s="2"/>
      <c r="AH607" s="2"/>
    </row>
    <row r="608" customFormat="false" ht="15.75" hidden="false" customHeight="true" outlineLevel="0" collapsed="false">
      <c r="A608" s="2"/>
      <c r="B608" s="2"/>
      <c r="C608" s="2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2"/>
      <c r="P608" s="2"/>
      <c r="Q608" s="2"/>
      <c r="R608" s="2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2"/>
      <c r="AE608" s="2"/>
      <c r="AF608" s="2"/>
      <c r="AG608" s="2"/>
      <c r="AH608" s="2"/>
    </row>
    <row r="609" customFormat="false" ht="15.75" hidden="false" customHeight="true" outlineLevel="0" collapsed="false">
      <c r="A609" s="2"/>
      <c r="B609" s="2"/>
      <c r="C609" s="2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2"/>
      <c r="P609" s="2"/>
      <c r="Q609" s="2"/>
      <c r="R609" s="2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2"/>
      <c r="AE609" s="2"/>
      <c r="AF609" s="2"/>
      <c r="AG609" s="2"/>
      <c r="AH609" s="2"/>
    </row>
    <row r="610" customFormat="false" ht="15.75" hidden="false" customHeight="true" outlineLevel="0" collapsed="false">
      <c r="A610" s="2"/>
      <c r="B610" s="2"/>
      <c r="C610" s="2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2"/>
      <c r="P610" s="2"/>
      <c r="Q610" s="2"/>
      <c r="R610" s="2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2"/>
      <c r="AE610" s="2"/>
      <c r="AF610" s="2"/>
      <c r="AG610" s="2"/>
      <c r="AH610" s="2"/>
    </row>
    <row r="611" customFormat="false" ht="15.75" hidden="false" customHeight="true" outlineLevel="0" collapsed="false">
      <c r="A611" s="2"/>
      <c r="B611" s="2"/>
      <c r="C611" s="2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2"/>
      <c r="P611" s="2"/>
      <c r="Q611" s="2"/>
      <c r="R611" s="2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2"/>
      <c r="AE611" s="2"/>
      <c r="AF611" s="2"/>
      <c r="AG611" s="2"/>
      <c r="AH611" s="2"/>
    </row>
    <row r="612" customFormat="false" ht="15.75" hidden="false" customHeight="true" outlineLevel="0" collapsed="false">
      <c r="A612" s="2"/>
      <c r="B612" s="2"/>
      <c r="C612" s="2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2"/>
      <c r="P612" s="2"/>
      <c r="Q612" s="2"/>
      <c r="R612" s="2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2"/>
      <c r="AE612" s="2"/>
      <c r="AF612" s="2"/>
      <c r="AG612" s="2"/>
      <c r="AH612" s="2"/>
    </row>
    <row r="613" customFormat="false" ht="15.75" hidden="false" customHeight="true" outlineLevel="0" collapsed="false">
      <c r="A613" s="2"/>
      <c r="B613" s="2"/>
      <c r="C613" s="2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2"/>
      <c r="P613" s="2"/>
      <c r="Q613" s="2"/>
      <c r="R613" s="2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2"/>
      <c r="AE613" s="2"/>
      <c r="AF613" s="2"/>
      <c r="AG613" s="2"/>
      <c r="AH613" s="2"/>
    </row>
    <row r="614" customFormat="false" ht="15.75" hidden="false" customHeight="true" outlineLevel="0" collapsed="false">
      <c r="A614" s="2"/>
      <c r="B614" s="2"/>
      <c r="C614" s="2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2"/>
      <c r="P614" s="2"/>
      <c r="Q614" s="2"/>
      <c r="R614" s="2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2"/>
      <c r="AE614" s="2"/>
      <c r="AF614" s="2"/>
      <c r="AG614" s="2"/>
      <c r="AH614" s="2"/>
    </row>
    <row r="615" customFormat="false" ht="15.75" hidden="false" customHeight="true" outlineLevel="0" collapsed="false">
      <c r="A615" s="2"/>
      <c r="B615" s="2"/>
      <c r="C615" s="2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2"/>
      <c r="P615" s="2"/>
      <c r="Q615" s="2"/>
      <c r="R615" s="2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2"/>
      <c r="AE615" s="2"/>
      <c r="AF615" s="2"/>
      <c r="AG615" s="2"/>
      <c r="AH615" s="2"/>
    </row>
    <row r="616" customFormat="false" ht="15.75" hidden="false" customHeight="true" outlineLevel="0" collapsed="false">
      <c r="A616" s="2"/>
      <c r="B616" s="2"/>
      <c r="C616" s="2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2"/>
      <c r="P616" s="2"/>
      <c r="Q616" s="2"/>
      <c r="R616" s="2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2"/>
      <c r="AE616" s="2"/>
      <c r="AF616" s="2"/>
      <c r="AG616" s="2"/>
      <c r="AH616" s="2"/>
    </row>
    <row r="617" customFormat="false" ht="15.75" hidden="false" customHeight="true" outlineLevel="0" collapsed="false">
      <c r="A617" s="2"/>
      <c r="B617" s="2"/>
      <c r="C617" s="2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2"/>
      <c r="P617" s="2"/>
      <c r="Q617" s="2"/>
      <c r="R617" s="2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2"/>
      <c r="AE617" s="2"/>
      <c r="AF617" s="2"/>
      <c r="AG617" s="2"/>
      <c r="AH617" s="2"/>
    </row>
    <row r="618" customFormat="false" ht="15.75" hidden="false" customHeight="true" outlineLevel="0" collapsed="false">
      <c r="A618" s="2"/>
      <c r="B618" s="2"/>
      <c r="C618" s="2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2"/>
      <c r="P618" s="2"/>
      <c r="Q618" s="2"/>
      <c r="R618" s="2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2"/>
      <c r="AE618" s="2"/>
      <c r="AF618" s="2"/>
      <c r="AG618" s="2"/>
      <c r="AH618" s="2"/>
    </row>
    <row r="619" customFormat="false" ht="15.75" hidden="false" customHeight="true" outlineLevel="0" collapsed="false">
      <c r="A619" s="2"/>
      <c r="B619" s="2"/>
      <c r="C619" s="2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2"/>
      <c r="P619" s="2"/>
      <c r="Q619" s="2"/>
      <c r="R619" s="2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2"/>
      <c r="AE619" s="2"/>
      <c r="AF619" s="2"/>
      <c r="AG619" s="2"/>
      <c r="AH619" s="2"/>
    </row>
    <row r="620" customFormat="false" ht="15.75" hidden="false" customHeight="true" outlineLevel="0" collapsed="false">
      <c r="A620" s="2"/>
      <c r="B620" s="2"/>
      <c r="C620" s="2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2"/>
      <c r="P620" s="2"/>
      <c r="Q620" s="2"/>
      <c r="R620" s="2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2"/>
      <c r="AE620" s="2"/>
      <c r="AF620" s="2"/>
      <c r="AG620" s="2"/>
      <c r="AH620" s="2"/>
    </row>
    <row r="621" customFormat="false" ht="15.75" hidden="false" customHeight="true" outlineLevel="0" collapsed="false">
      <c r="A621" s="2"/>
      <c r="B621" s="2"/>
      <c r="C621" s="2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2"/>
      <c r="P621" s="2"/>
      <c r="Q621" s="2"/>
      <c r="R621" s="2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2"/>
      <c r="AE621" s="2"/>
      <c r="AF621" s="2"/>
      <c r="AG621" s="2"/>
      <c r="AH621" s="2"/>
    </row>
    <row r="622" customFormat="false" ht="15.75" hidden="false" customHeight="true" outlineLevel="0" collapsed="false">
      <c r="A622" s="2"/>
      <c r="B622" s="2"/>
      <c r="C622" s="2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2"/>
      <c r="P622" s="2"/>
      <c r="Q622" s="2"/>
      <c r="R622" s="2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2"/>
      <c r="AE622" s="2"/>
      <c r="AF622" s="2"/>
      <c r="AG622" s="2"/>
      <c r="AH622" s="2"/>
    </row>
    <row r="623" customFormat="false" ht="15.75" hidden="false" customHeight="true" outlineLevel="0" collapsed="false">
      <c r="A623" s="2"/>
      <c r="B623" s="2"/>
      <c r="C623" s="2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2"/>
      <c r="P623" s="2"/>
      <c r="Q623" s="2"/>
      <c r="R623" s="2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2"/>
      <c r="AE623" s="2"/>
      <c r="AF623" s="2"/>
      <c r="AG623" s="2"/>
      <c r="AH623" s="2"/>
    </row>
    <row r="624" customFormat="false" ht="15.75" hidden="false" customHeight="true" outlineLevel="0" collapsed="false">
      <c r="A624" s="2"/>
      <c r="B624" s="2"/>
      <c r="C624" s="2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2"/>
      <c r="P624" s="2"/>
      <c r="Q624" s="2"/>
      <c r="R624" s="2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2"/>
      <c r="AE624" s="2"/>
      <c r="AF624" s="2"/>
      <c r="AG624" s="2"/>
      <c r="AH624" s="2"/>
    </row>
    <row r="625" customFormat="false" ht="15.75" hidden="false" customHeight="true" outlineLevel="0" collapsed="false">
      <c r="A625" s="2"/>
      <c r="B625" s="2"/>
      <c r="C625" s="2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2"/>
      <c r="P625" s="2"/>
      <c r="Q625" s="2"/>
      <c r="R625" s="2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2"/>
      <c r="AE625" s="2"/>
      <c r="AF625" s="2"/>
      <c r="AG625" s="2"/>
      <c r="AH625" s="2"/>
    </row>
    <row r="626" customFormat="false" ht="15.75" hidden="false" customHeight="true" outlineLevel="0" collapsed="false">
      <c r="A626" s="2"/>
      <c r="B626" s="2"/>
      <c r="C626" s="2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2"/>
      <c r="P626" s="2"/>
      <c r="Q626" s="2"/>
      <c r="R626" s="2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2"/>
      <c r="AE626" s="2"/>
      <c r="AF626" s="2"/>
      <c r="AG626" s="2"/>
      <c r="AH626" s="2"/>
    </row>
    <row r="627" customFormat="false" ht="15.75" hidden="false" customHeight="true" outlineLevel="0" collapsed="false">
      <c r="A627" s="2"/>
      <c r="B627" s="2"/>
      <c r="C627" s="2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2"/>
      <c r="P627" s="2"/>
      <c r="Q627" s="2"/>
      <c r="R627" s="2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2"/>
      <c r="AE627" s="2"/>
      <c r="AF627" s="2"/>
      <c r="AG627" s="2"/>
      <c r="AH627" s="2"/>
    </row>
    <row r="628" customFormat="false" ht="15.75" hidden="false" customHeight="true" outlineLevel="0" collapsed="false">
      <c r="A628" s="2"/>
      <c r="B628" s="2"/>
      <c r="C628" s="2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2"/>
      <c r="P628" s="2"/>
      <c r="Q628" s="2"/>
      <c r="R628" s="2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2"/>
      <c r="AE628" s="2"/>
      <c r="AF628" s="2"/>
      <c r="AG628" s="2"/>
      <c r="AH628" s="2"/>
    </row>
    <row r="629" customFormat="false" ht="15.75" hidden="false" customHeight="true" outlineLevel="0" collapsed="false">
      <c r="A629" s="2"/>
      <c r="B629" s="2"/>
      <c r="C629" s="2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2"/>
      <c r="P629" s="2"/>
      <c r="Q629" s="2"/>
      <c r="R629" s="2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2"/>
      <c r="AE629" s="2"/>
      <c r="AF629" s="2"/>
      <c r="AG629" s="2"/>
      <c r="AH629" s="2"/>
    </row>
    <row r="630" customFormat="false" ht="15.75" hidden="false" customHeight="true" outlineLevel="0" collapsed="false">
      <c r="A630" s="2"/>
      <c r="B630" s="2"/>
      <c r="C630" s="2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2"/>
      <c r="P630" s="2"/>
      <c r="Q630" s="2"/>
      <c r="R630" s="2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2"/>
      <c r="AE630" s="2"/>
      <c r="AF630" s="2"/>
      <c r="AG630" s="2"/>
      <c r="AH630" s="2"/>
    </row>
    <row r="631" customFormat="false" ht="15.75" hidden="false" customHeight="true" outlineLevel="0" collapsed="false">
      <c r="A631" s="2"/>
      <c r="B631" s="2"/>
      <c r="C631" s="2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2"/>
      <c r="P631" s="2"/>
      <c r="Q631" s="2"/>
      <c r="R631" s="2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2"/>
      <c r="AE631" s="2"/>
      <c r="AF631" s="2"/>
      <c r="AG631" s="2"/>
      <c r="AH631" s="2"/>
    </row>
    <row r="632" customFormat="false" ht="15.75" hidden="false" customHeight="true" outlineLevel="0" collapsed="false">
      <c r="A632" s="2"/>
      <c r="B632" s="2"/>
      <c r="C632" s="2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2"/>
      <c r="P632" s="2"/>
      <c r="Q632" s="2"/>
      <c r="R632" s="2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2"/>
      <c r="AE632" s="2"/>
      <c r="AF632" s="2"/>
      <c r="AG632" s="2"/>
      <c r="AH632" s="2"/>
    </row>
    <row r="633" customFormat="false" ht="15.75" hidden="false" customHeight="true" outlineLevel="0" collapsed="false">
      <c r="A633" s="2"/>
      <c r="B633" s="2"/>
      <c r="C633" s="2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2"/>
      <c r="P633" s="2"/>
      <c r="Q633" s="2"/>
      <c r="R633" s="2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2"/>
      <c r="AE633" s="2"/>
      <c r="AF633" s="2"/>
      <c r="AG633" s="2"/>
      <c r="AH633" s="2"/>
    </row>
    <row r="634" customFormat="false" ht="15.75" hidden="false" customHeight="true" outlineLevel="0" collapsed="false">
      <c r="A634" s="2"/>
      <c r="B634" s="2"/>
      <c r="C634" s="2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2"/>
      <c r="P634" s="2"/>
      <c r="Q634" s="2"/>
      <c r="R634" s="2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2"/>
      <c r="AE634" s="2"/>
      <c r="AF634" s="2"/>
      <c r="AG634" s="2"/>
      <c r="AH634" s="2"/>
    </row>
    <row r="635" customFormat="false" ht="15.75" hidden="false" customHeight="true" outlineLevel="0" collapsed="false">
      <c r="A635" s="2"/>
      <c r="B635" s="2"/>
      <c r="C635" s="2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2"/>
      <c r="P635" s="2"/>
      <c r="Q635" s="2"/>
      <c r="R635" s="2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2"/>
      <c r="AE635" s="2"/>
      <c r="AF635" s="2"/>
      <c r="AG635" s="2"/>
      <c r="AH635" s="2"/>
    </row>
    <row r="636" customFormat="false" ht="15.75" hidden="false" customHeight="true" outlineLevel="0" collapsed="false">
      <c r="A636" s="2"/>
      <c r="B636" s="2"/>
      <c r="C636" s="2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2"/>
      <c r="P636" s="2"/>
      <c r="Q636" s="2"/>
      <c r="R636" s="2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2"/>
      <c r="AE636" s="2"/>
      <c r="AF636" s="2"/>
      <c r="AG636" s="2"/>
      <c r="AH636" s="2"/>
    </row>
    <row r="637" customFormat="false" ht="15.75" hidden="false" customHeight="true" outlineLevel="0" collapsed="false">
      <c r="A637" s="2"/>
      <c r="B637" s="2"/>
      <c r="C637" s="2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2"/>
      <c r="P637" s="2"/>
      <c r="Q637" s="2"/>
      <c r="R637" s="2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2"/>
      <c r="AE637" s="2"/>
      <c r="AF637" s="2"/>
      <c r="AG637" s="2"/>
      <c r="AH637" s="2"/>
    </row>
    <row r="638" customFormat="false" ht="15.75" hidden="false" customHeight="true" outlineLevel="0" collapsed="false">
      <c r="A638" s="2"/>
      <c r="B638" s="2"/>
      <c r="C638" s="2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2"/>
      <c r="P638" s="2"/>
      <c r="Q638" s="2"/>
      <c r="R638" s="2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2"/>
      <c r="AE638" s="2"/>
      <c r="AF638" s="2"/>
      <c r="AG638" s="2"/>
      <c r="AH638" s="2"/>
    </row>
    <row r="639" customFormat="false" ht="15.75" hidden="false" customHeight="true" outlineLevel="0" collapsed="false">
      <c r="A639" s="2"/>
      <c r="B639" s="2"/>
      <c r="C639" s="2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2"/>
      <c r="P639" s="2"/>
      <c r="Q639" s="2"/>
      <c r="R639" s="2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2"/>
      <c r="AE639" s="2"/>
      <c r="AF639" s="2"/>
      <c r="AG639" s="2"/>
      <c r="AH639" s="2"/>
    </row>
    <row r="640" customFormat="false" ht="15.75" hidden="false" customHeight="true" outlineLevel="0" collapsed="false">
      <c r="A640" s="2"/>
      <c r="B640" s="2"/>
      <c r="C640" s="2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2"/>
      <c r="P640" s="2"/>
      <c r="Q640" s="2"/>
      <c r="R640" s="2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2"/>
      <c r="AE640" s="2"/>
      <c r="AF640" s="2"/>
      <c r="AG640" s="2"/>
      <c r="AH640" s="2"/>
    </row>
    <row r="641" customFormat="false" ht="15.75" hidden="false" customHeight="true" outlineLevel="0" collapsed="false">
      <c r="A641" s="2"/>
      <c r="B641" s="2"/>
      <c r="C641" s="2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2"/>
      <c r="P641" s="2"/>
      <c r="Q641" s="2"/>
      <c r="R641" s="2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2"/>
      <c r="AE641" s="2"/>
      <c r="AF641" s="2"/>
      <c r="AG641" s="2"/>
      <c r="AH641" s="2"/>
    </row>
    <row r="642" customFormat="false" ht="15.75" hidden="false" customHeight="true" outlineLevel="0" collapsed="false">
      <c r="A642" s="2"/>
      <c r="B642" s="2"/>
      <c r="C642" s="2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2"/>
      <c r="P642" s="2"/>
      <c r="Q642" s="2"/>
      <c r="R642" s="2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2"/>
      <c r="AE642" s="2"/>
      <c r="AF642" s="2"/>
      <c r="AG642" s="2"/>
      <c r="AH642" s="2"/>
    </row>
    <row r="643" customFormat="false" ht="15.75" hidden="false" customHeight="true" outlineLevel="0" collapsed="false">
      <c r="A643" s="2"/>
      <c r="B643" s="2"/>
      <c r="C643" s="2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2"/>
      <c r="P643" s="2"/>
      <c r="Q643" s="2"/>
      <c r="R643" s="2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2"/>
      <c r="AE643" s="2"/>
      <c r="AF643" s="2"/>
      <c r="AG643" s="2"/>
      <c r="AH643" s="2"/>
    </row>
    <row r="644" customFormat="false" ht="15.75" hidden="false" customHeight="true" outlineLevel="0" collapsed="false">
      <c r="A644" s="2"/>
      <c r="B644" s="2"/>
      <c r="C644" s="2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2"/>
      <c r="P644" s="2"/>
      <c r="Q644" s="2"/>
      <c r="R644" s="2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2"/>
      <c r="AE644" s="2"/>
      <c r="AF644" s="2"/>
      <c r="AG644" s="2"/>
      <c r="AH644" s="2"/>
    </row>
    <row r="645" customFormat="false" ht="15.75" hidden="false" customHeight="true" outlineLevel="0" collapsed="false">
      <c r="A645" s="2"/>
      <c r="B645" s="2"/>
      <c r="C645" s="2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2"/>
      <c r="P645" s="2"/>
      <c r="Q645" s="2"/>
      <c r="R645" s="2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2"/>
      <c r="AE645" s="2"/>
      <c r="AF645" s="2"/>
      <c r="AG645" s="2"/>
      <c r="AH645" s="2"/>
    </row>
    <row r="646" customFormat="false" ht="15.75" hidden="false" customHeight="true" outlineLevel="0" collapsed="false">
      <c r="A646" s="2"/>
      <c r="B646" s="2"/>
      <c r="C646" s="2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2"/>
      <c r="P646" s="2"/>
      <c r="Q646" s="2"/>
      <c r="R646" s="2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2"/>
      <c r="AE646" s="2"/>
      <c r="AF646" s="2"/>
      <c r="AG646" s="2"/>
      <c r="AH646" s="2"/>
    </row>
    <row r="647" customFormat="false" ht="15.75" hidden="false" customHeight="true" outlineLevel="0" collapsed="false">
      <c r="A647" s="2"/>
      <c r="B647" s="2"/>
      <c r="C647" s="2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2"/>
      <c r="P647" s="2"/>
      <c r="Q647" s="2"/>
      <c r="R647" s="2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2"/>
      <c r="AE647" s="2"/>
      <c r="AF647" s="2"/>
      <c r="AG647" s="2"/>
      <c r="AH647" s="2"/>
    </row>
    <row r="648" customFormat="false" ht="15.75" hidden="false" customHeight="true" outlineLevel="0" collapsed="false">
      <c r="A648" s="2"/>
      <c r="B648" s="2"/>
      <c r="C648" s="2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2"/>
      <c r="P648" s="2"/>
      <c r="Q648" s="2"/>
      <c r="R648" s="2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2"/>
      <c r="AE648" s="2"/>
      <c r="AF648" s="2"/>
      <c r="AG648" s="2"/>
      <c r="AH648" s="2"/>
    </row>
    <row r="649" customFormat="false" ht="15.75" hidden="false" customHeight="true" outlineLevel="0" collapsed="false">
      <c r="A649" s="2"/>
      <c r="B649" s="2"/>
      <c r="C649" s="2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2"/>
      <c r="P649" s="2"/>
      <c r="Q649" s="2"/>
      <c r="R649" s="2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2"/>
      <c r="AE649" s="2"/>
      <c r="AF649" s="2"/>
      <c r="AG649" s="2"/>
      <c r="AH649" s="2"/>
    </row>
    <row r="650" customFormat="false" ht="15.75" hidden="false" customHeight="true" outlineLevel="0" collapsed="false">
      <c r="A650" s="2"/>
      <c r="B650" s="2"/>
      <c r="C650" s="2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2"/>
      <c r="P650" s="2"/>
      <c r="Q650" s="2"/>
      <c r="R650" s="2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2"/>
      <c r="AE650" s="2"/>
      <c r="AF650" s="2"/>
      <c r="AG650" s="2"/>
      <c r="AH650" s="2"/>
    </row>
    <row r="651" customFormat="false" ht="15.75" hidden="false" customHeight="true" outlineLevel="0" collapsed="false">
      <c r="A651" s="2"/>
      <c r="B651" s="2"/>
      <c r="C651" s="2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2"/>
      <c r="P651" s="2"/>
      <c r="Q651" s="2"/>
      <c r="R651" s="2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2"/>
      <c r="AE651" s="2"/>
      <c r="AF651" s="2"/>
      <c r="AG651" s="2"/>
      <c r="AH651" s="2"/>
    </row>
    <row r="652" customFormat="false" ht="15.75" hidden="false" customHeight="true" outlineLevel="0" collapsed="false">
      <c r="A652" s="2"/>
      <c r="B652" s="2"/>
      <c r="C652" s="2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2"/>
      <c r="P652" s="2"/>
      <c r="Q652" s="2"/>
      <c r="R652" s="2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2"/>
      <c r="AE652" s="2"/>
      <c r="AF652" s="2"/>
      <c r="AG652" s="2"/>
      <c r="AH652" s="2"/>
    </row>
    <row r="653" customFormat="false" ht="15.75" hidden="false" customHeight="true" outlineLevel="0" collapsed="false">
      <c r="A653" s="2"/>
      <c r="B653" s="2"/>
      <c r="C653" s="2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2"/>
      <c r="P653" s="2"/>
      <c r="Q653" s="2"/>
      <c r="R653" s="2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2"/>
      <c r="AE653" s="2"/>
      <c r="AF653" s="2"/>
      <c r="AG653" s="2"/>
      <c r="AH653" s="2"/>
    </row>
    <row r="654" customFormat="false" ht="15.75" hidden="false" customHeight="true" outlineLevel="0" collapsed="false">
      <c r="A654" s="2"/>
      <c r="B654" s="2"/>
      <c r="C654" s="2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2"/>
      <c r="P654" s="2"/>
      <c r="Q654" s="2"/>
      <c r="R654" s="2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2"/>
      <c r="AE654" s="2"/>
      <c r="AF654" s="2"/>
      <c r="AG654" s="2"/>
      <c r="AH654" s="2"/>
    </row>
    <row r="655" customFormat="false" ht="15.75" hidden="false" customHeight="true" outlineLevel="0" collapsed="false">
      <c r="A655" s="2"/>
      <c r="B655" s="2"/>
      <c r="C655" s="2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2"/>
      <c r="P655" s="2"/>
      <c r="Q655" s="2"/>
      <c r="R655" s="2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2"/>
      <c r="AE655" s="2"/>
      <c r="AF655" s="2"/>
      <c r="AG655" s="2"/>
      <c r="AH655" s="2"/>
    </row>
    <row r="656" customFormat="false" ht="15.75" hidden="false" customHeight="true" outlineLevel="0" collapsed="false">
      <c r="A656" s="2"/>
      <c r="B656" s="2"/>
      <c r="C656" s="2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2"/>
      <c r="P656" s="2"/>
      <c r="Q656" s="2"/>
      <c r="R656" s="2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2"/>
      <c r="AE656" s="2"/>
      <c r="AF656" s="2"/>
      <c r="AG656" s="2"/>
      <c r="AH656" s="2"/>
    </row>
    <row r="657" customFormat="false" ht="15.75" hidden="false" customHeight="true" outlineLevel="0" collapsed="false">
      <c r="A657" s="2"/>
      <c r="B657" s="2"/>
      <c r="C657" s="2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2"/>
      <c r="P657" s="2"/>
      <c r="Q657" s="2"/>
      <c r="R657" s="2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2"/>
      <c r="AE657" s="2"/>
      <c r="AF657" s="2"/>
      <c r="AG657" s="2"/>
      <c r="AH657" s="2"/>
    </row>
    <row r="658" customFormat="false" ht="15.75" hidden="false" customHeight="true" outlineLevel="0" collapsed="false">
      <c r="A658" s="2"/>
      <c r="B658" s="2"/>
      <c r="C658" s="2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2"/>
      <c r="P658" s="2"/>
      <c r="Q658" s="2"/>
      <c r="R658" s="2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2"/>
      <c r="AE658" s="2"/>
      <c r="AF658" s="2"/>
      <c r="AG658" s="2"/>
      <c r="AH658" s="2"/>
    </row>
    <row r="659" customFormat="false" ht="15.75" hidden="false" customHeight="true" outlineLevel="0" collapsed="false">
      <c r="A659" s="2"/>
      <c r="B659" s="2"/>
      <c r="C659" s="2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2"/>
      <c r="P659" s="2"/>
      <c r="Q659" s="2"/>
      <c r="R659" s="2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2"/>
      <c r="AE659" s="2"/>
      <c r="AF659" s="2"/>
      <c r="AG659" s="2"/>
      <c r="AH659" s="2"/>
    </row>
    <row r="660" customFormat="false" ht="15.75" hidden="false" customHeight="true" outlineLevel="0" collapsed="false">
      <c r="A660" s="2"/>
      <c r="B660" s="2"/>
      <c r="C660" s="2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2"/>
      <c r="P660" s="2"/>
      <c r="Q660" s="2"/>
      <c r="R660" s="2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2"/>
      <c r="AE660" s="2"/>
      <c r="AF660" s="2"/>
      <c r="AG660" s="2"/>
      <c r="AH660" s="2"/>
    </row>
    <row r="661" customFormat="false" ht="15.75" hidden="false" customHeight="true" outlineLevel="0" collapsed="false">
      <c r="A661" s="2"/>
      <c r="B661" s="2"/>
      <c r="C661" s="2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2"/>
      <c r="P661" s="2"/>
      <c r="Q661" s="2"/>
      <c r="R661" s="2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2"/>
      <c r="AE661" s="2"/>
      <c r="AF661" s="2"/>
      <c r="AG661" s="2"/>
      <c r="AH661" s="2"/>
    </row>
    <row r="662" customFormat="false" ht="15.75" hidden="false" customHeight="true" outlineLevel="0" collapsed="false">
      <c r="A662" s="2"/>
      <c r="B662" s="2"/>
      <c r="C662" s="2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2"/>
      <c r="P662" s="2"/>
      <c r="Q662" s="2"/>
      <c r="R662" s="2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2"/>
      <c r="AE662" s="2"/>
      <c r="AF662" s="2"/>
      <c r="AG662" s="2"/>
      <c r="AH662" s="2"/>
    </row>
    <row r="663" customFormat="false" ht="15.75" hidden="false" customHeight="true" outlineLevel="0" collapsed="false">
      <c r="A663" s="2"/>
      <c r="B663" s="2"/>
      <c r="C663" s="2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2"/>
      <c r="P663" s="2"/>
      <c r="Q663" s="2"/>
      <c r="R663" s="2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2"/>
      <c r="AE663" s="2"/>
      <c r="AF663" s="2"/>
      <c r="AG663" s="2"/>
      <c r="AH663" s="2"/>
    </row>
    <row r="664" customFormat="false" ht="15.75" hidden="false" customHeight="true" outlineLevel="0" collapsed="false">
      <c r="A664" s="2"/>
      <c r="B664" s="2"/>
      <c r="C664" s="2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2"/>
      <c r="P664" s="2"/>
      <c r="Q664" s="2"/>
      <c r="R664" s="2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2"/>
      <c r="AE664" s="2"/>
      <c r="AF664" s="2"/>
      <c r="AG664" s="2"/>
      <c r="AH664" s="2"/>
    </row>
    <row r="665" customFormat="false" ht="15.75" hidden="false" customHeight="true" outlineLevel="0" collapsed="false">
      <c r="A665" s="2"/>
      <c r="B665" s="2"/>
      <c r="C665" s="2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2"/>
      <c r="P665" s="2"/>
      <c r="Q665" s="2"/>
      <c r="R665" s="2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2"/>
      <c r="AE665" s="2"/>
      <c r="AF665" s="2"/>
      <c r="AG665" s="2"/>
      <c r="AH665" s="2"/>
    </row>
    <row r="666" customFormat="false" ht="15.75" hidden="false" customHeight="true" outlineLevel="0" collapsed="false">
      <c r="A666" s="2"/>
      <c r="B666" s="2"/>
      <c r="C666" s="2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2"/>
      <c r="P666" s="2"/>
      <c r="Q666" s="2"/>
      <c r="R666" s="2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2"/>
      <c r="AE666" s="2"/>
      <c r="AF666" s="2"/>
      <c r="AG666" s="2"/>
      <c r="AH666" s="2"/>
    </row>
    <row r="667" customFormat="false" ht="15.75" hidden="false" customHeight="true" outlineLevel="0" collapsed="false">
      <c r="A667" s="2"/>
      <c r="B667" s="2"/>
      <c r="C667" s="2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2"/>
      <c r="P667" s="2"/>
      <c r="Q667" s="2"/>
      <c r="R667" s="2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2"/>
      <c r="AE667" s="2"/>
      <c r="AF667" s="2"/>
      <c r="AG667" s="2"/>
      <c r="AH667" s="2"/>
    </row>
    <row r="668" customFormat="false" ht="15.75" hidden="false" customHeight="true" outlineLevel="0" collapsed="false">
      <c r="A668" s="2"/>
      <c r="B668" s="2"/>
      <c r="C668" s="2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2"/>
      <c r="P668" s="2"/>
      <c r="Q668" s="2"/>
      <c r="R668" s="2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2"/>
      <c r="AE668" s="2"/>
      <c r="AF668" s="2"/>
      <c r="AG668" s="2"/>
      <c r="AH668" s="2"/>
    </row>
    <row r="669" customFormat="false" ht="15.75" hidden="false" customHeight="true" outlineLevel="0" collapsed="false">
      <c r="A669" s="2"/>
      <c r="B669" s="2"/>
      <c r="C669" s="2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2"/>
      <c r="P669" s="2"/>
      <c r="Q669" s="2"/>
      <c r="R669" s="2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2"/>
      <c r="AE669" s="2"/>
      <c r="AF669" s="2"/>
      <c r="AG669" s="2"/>
      <c r="AH669" s="2"/>
    </row>
    <row r="670" customFormat="false" ht="15.75" hidden="false" customHeight="true" outlineLevel="0" collapsed="false">
      <c r="A670" s="2"/>
      <c r="B670" s="2"/>
      <c r="C670" s="2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2"/>
      <c r="P670" s="2"/>
      <c r="Q670" s="2"/>
      <c r="R670" s="2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2"/>
      <c r="AE670" s="2"/>
      <c r="AF670" s="2"/>
      <c r="AG670" s="2"/>
      <c r="AH670" s="2"/>
    </row>
    <row r="671" customFormat="false" ht="15.75" hidden="false" customHeight="true" outlineLevel="0" collapsed="false">
      <c r="A671" s="2"/>
      <c r="B671" s="2"/>
      <c r="C671" s="2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2"/>
      <c r="P671" s="2"/>
      <c r="Q671" s="2"/>
      <c r="R671" s="2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2"/>
      <c r="AE671" s="2"/>
      <c r="AF671" s="2"/>
      <c r="AG671" s="2"/>
      <c r="AH671" s="2"/>
    </row>
    <row r="672" customFormat="false" ht="15.75" hidden="false" customHeight="true" outlineLevel="0" collapsed="false">
      <c r="A672" s="2"/>
      <c r="B672" s="2"/>
      <c r="C672" s="2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2"/>
      <c r="P672" s="2"/>
      <c r="Q672" s="2"/>
      <c r="R672" s="2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2"/>
      <c r="AE672" s="2"/>
      <c r="AF672" s="2"/>
      <c r="AG672" s="2"/>
      <c r="AH672" s="2"/>
    </row>
    <row r="673" customFormat="false" ht="15.75" hidden="false" customHeight="true" outlineLevel="0" collapsed="false">
      <c r="A673" s="2"/>
      <c r="B673" s="2"/>
      <c r="C673" s="2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2"/>
      <c r="P673" s="2"/>
      <c r="Q673" s="2"/>
      <c r="R673" s="2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2"/>
      <c r="AE673" s="2"/>
      <c r="AF673" s="2"/>
      <c r="AG673" s="2"/>
      <c r="AH673" s="2"/>
    </row>
    <row r="674" customFormat="false" ht="15.75" hidden="false" customHeight="true" outlineLevel="0" collapsed="false">
      <c r="A674" s="2"/>
      <c r="B674" s="2"/>
      <c r="C674" s="2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2"/>
      <c r="P674" s="2"/>
      <c r="Q674" s="2"/>
      <c r="R674" s="2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2"/>
      <c r="AE674" s="2"/>
      <c r="AF674" s="2"/>
      <c r="AG674" s="2"/>
      <c r="AH674" s="2"/>
    </row>
    <row r="675" customFormat="false" ht="15.75" hidden="false" customHeight="true" outlineLevel="0" collapsed="false">
      <c r="A675" s="2"/>
      <c r="B675" s="2"/>
      <c r="C675" s="2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2"/>
      <c r="P675" s="2"/>
      <c r="Q675" s="2"/>
      <c r="R675" s="2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2"/>
      <c r="AE675" s="2"/>
      <c r="AF675" s="2"/>
      <c r="AG675" s="2"/>
      <c r="AH675" s="2"/>
    </row>
    <row r="676" customFormat="false" ht="15.75" hidden="false" customHeight="true" outlineLevel="0" collapsed="false">
      <c r="A676" s="2"/>
      <c r="B676" s="2"/>
      <c r="C676" s="2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2"/>
      <c r="P676" s="2"/>
      <c r="Q676" s="2"/>
      <c r="R676" s="2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2"/>
      <c r="AE676" s="2"/>
      <c r="AF676" s="2"/>
      <c r="AG676" s="2"/>
      <c r="AH676" s="2"/>
    </row>
    <row r="677" customFormat="false" ht="15.75" hidden="false" customHeight="true" outlineLevel="0" collapsed="false">
      <c r="A677" s="2"/>
      <c r="B677" s="2"/>
      <c r="C677" s="2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2"/>
      <c r="P677" s="2"/>
      <c r="Q677" s="2"/>
      <c r="R677" s="2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2"/>
      <c r="AE677" s="2"/>
      <c r="AF677" s="2"/>
      <c r="AG677" s="2"/>
      <c r="AH677" s="2"/>
    </row>
    <row r="678" customFormat="false" ht="15.75" hidden="false" customHeight="true" outlineLevel="0" collapsed="false">
      <c r="A678" s="2"/>
      <c r="B678" s="2"/>
      <c r="C678" s="2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2"/>
      <c r="P678" s="2"/>
      <c r="Q678" s="2"/>
      <c r="R678" s="2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2"/>
      <c r="AE678" s="2"/>
      <c r="AF678" s="2"/>
      <c r="AG678" s="2"/>
      <c r="AH678" s="2"/>
    </row>
    <row r="679" customFormat="false" ht="15.75" hidden="false" customHeight="true" outlineLevel="0" collapsed="false">
      <c r="A679" s="2"/>
      <c r="B679" s="2"/>
      <c r="C679" s="2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2"/>
      <c r="P679" s="2"/>
      <c r="Q679" s="2"/>
      <c r="R679" s="2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2"/>
      <c r="AE679" s="2"/>
      <c r="AF679" s="2"/>
      <c r="AG679" s="2"/>
      <c r="AH679" s="2"/>
    </row>
    <row r="680" customFormat="false" ht="15.75" hidden="false" customHeight="true" outlineLevel="0" collapsed="false">
      <c r="A680" s="2"/>
      <c r="B680" s="2"/>
      <c r="C680" s="2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2"/>
      <c r="P680" s="2"/>
      <c r="Q680" s="2"/>
      <c r="R680" s="2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2"/>
      <c r="AE680" s="2"/>
      <c r="AF680" s="2"/>
      <c r="AG680" s="2"/>
      <c r="AH680" s="2"/>
    </row>
    <row r="681" customFormat="false" ht="15.75" hidden="false" customHeight="true" outlineLevel="0" collapsed="false">
      <c r="A681" s="2"/>
      <c r="B681" s="2"/>
      <c r="C681" s="2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2"/>
      <c r="P681" s="2"/>
      <c r="Q681" s="2"/>
      <c r="R681" s="2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2"/>
      <c r="AE681" s="2"/>
      <c r="AF681" s="2"/>
      <c r="AG681" s="2"/>
      <c r="AH681" s="2"/>
    </row>
    <row r="682" customFormat="false" ht="15.75" hidden="false" customHeight="true" outlineLevel="0" collapsed="false">
      <c r="A682" s="2"/>
      <c r="B682" s="2"/>
      <c r="C682" s="2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2"/>
      <c r="P682" s="2"/>
      <c r="Q682" s="2"/>
      <c r="R682" s="2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2"/>
      <c r="AE682" s="2"/>
      <c r="AF682" s="2"/>
      <c r="AG682" s="2"/>
      <c r="AH682" s="2"/>
    </row>
    <row r="683" customFormat="false" ht="15.75" hidden="false" customHeight="true" outlineLevel="0" collapsed="false">
      <c r="A683" s="2"/>
      <c r="B683" s="2"/>
      <c r="C683" s="2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2"/>
      <c r="P683" s="2"/>
      <c r="Q683" s="2"/>
      <c r="R683" s="2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2"/>
      <c r="AE683" s="2"/>
      <c r="AF683" s="2"/>
      <c r="AG683" s="2"/>
      <c r="AH683" s="2"/>
    </row>
    <row r="684" customFormat="false" ht="15.75" hidden="false" customHeight="true" outlineLevel="0" collapsed="false">
      <c r="A684" s="2"/>
      <c r="B684" s="2"/>
      <c r="C684" s="2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2"/>
      <c r="P684" s="2"/>
      <c r="Q684" s="2"/>
      <c r="R684" s="2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2"/>
      <c r="AE684" s="2"/>
      <c r="AF684" s="2"/>
      <c r="AG684" s="2"/>
      <c r="AH684" s="2"/>
    </row>
    <row r="685" customFormat="false" ht="15.75" hidden="false" customHeight="true" outlineLevel="0" collapsed="false">
      <c r="A685" s="2"/>
      <c r="B685" s="2"/>
      <c r="C685" s="2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2"/>
      <c r="P685" s="2"/>
      <c r="Q685" s="2"/>
      <c r="R685" s="2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2"/>
      <c r="AE685" s="2"/>
      <c r="AF685" s="2"/>
      <c r="AG685" s="2"/>
      <c r="AH685" s="2"/>
    </row>
    <row r="686" customFormat="false" ht="15.75" hidden="false" customHeight="true" outlineLevel="0" collapsed="false">
      <c r="A686" s="2"/>
      <c r="B686" s="2"/>
      <c r="C686" s="2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2"/>
      <c r="P686" s="2"/>
      <c r="Q686" s="2"/>
      <c r="R686" s="2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2"/>
      <c r="AE686" s="2"/>
      <c r="AF686" s="2"/>
      <c r="AG686" s="2"/>
      <c r="AH686" s="2"/>
    </row>
    <row r="687" customFormat="false" ht="15.75" hidden="false" customHeight="true" outlineLevel="0" collapsed="false">
      <c r="A687" s="2"/>
      <c r="B687" s="2"/>
      <c r="C687" s="2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2"/>
      <c r="P687" s="2"/>
      <c r="Q687" s="2"/>
      <c r="R687" s="2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2"/>
      <c r="AE687" s="2"/>
      <c r="AF687" s="2"/>
      <c r="AG687" s="2"/>
      <c r="AH687" s="2"/>
    </row>
    <row r="688" customFormat="false" ht="15.75" hidden="false" customHeight="true" outlineLevel="0" collapsed="false">
      <c r="A688" s="2"/>
      <c r="B688" s="2"/>
      <c r="C688" s="2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2"/>
      <c r="P688" s="2"/>
      <c r="Q688" s="2"/>
      <c r="R688" s="2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2"/>
      <c r="AE688" s="2"/>
      <c r="AF688" s="2"/>
      <c r="AG688" s="2"/>
      <c r="AH688" s="2"/>
    </row>
    <row r="689" customFormat="false" ht="15.75" hidden="false" customHeight="true" outlineLevel="0" collapsed="false">
      <c r="A689" s="2"/>
      <c r="B689" s="2"/>
      <c r="C689" s="2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2"/>
      <c r="P689" s="2"/>
      <c r="Q689" s="2"/>
      <c r="R689" s="2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2"/>
      <c r="AE689" s="2"/>
      <c r="AF689" s="2"/>
      <c r="AG689" s="2"/>
      <c r="AH689" s="2"/>
    </row>
    <row r="690" customFormat="false" ht="15.75" hidden="false" customHeight="true" outlineLevel="0" collapsed="false">
      <c r="A690" s="2"/>
      <c r="B690" s="2"/>
      <c r="C690" s="2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2"/>
      <c r="P690" s="2"/>
      <c r="Q690" s="2"/>
      <c r="R690" s="2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2"/>
      <c r="AE690" s="2"/>
      <c r="AF690" s="2"/>
      <c r="AG690" s="2"/>
      <c r="AH690" s="2"/>
    </row>
    <row r="691" customFormat="false" ht="15.75" hidden="false" customHeight="true" outlineLevel="0" collapsed="false">
      <c r="A691" s="2"/>
      <c r="B691" s="2"/>
      <c r="C691" s="2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2"/>
      <c r="P691" s="2"/>
      <c r="Q691" s="2"/>
      <c r="R691" s="2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2"/>
      <c r="AE691" s="2"/>
      <c r="AF691" s="2"/>
      <c r="AG691" s="2"/>
      <c r="AH691" s="2"/>
    </row>
    <row r="692" customFormat="false" ht="15.75" hidden="false" customHeight="true" outlineLevel="0" collapsed="false">
      <c r="A692" s="2"/>
      <c r="B692" s="2"/>
      <c r="C692" s="2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2"/>
      <c r="P692" s="2"/>
      <c r="Q692" s="2"/>
      <c r="R692" s="2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2"/>
      <c r="AE692" s="2"/>
      <c r="AF692" s="2"/>
      <c r="AG692" s="2"/>
      <c r="AH692" s="2"/>
    </row>
    <row r="693" customFormat="false" ht="15.75" hidden="false" customHeight="true" outlineLevel="0" collapsed="false">
      <c r="A693" s="2"/>
      <c r="B693" s="2"/>
      <c r="C693" s="2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2"/>
      <c r="P693" s="2"/>
      <c r="Q693" s="2"/>
      <c r="R693" s="2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2"/>
      <c r="AE693" s="2"/>
      <c r="AF693" s="2"/>
      <c r="AG693" s="2"/>
      <c r="AH693" s="2"/>
    </row>
    <row r="694" customFormat="false" ht="15.75" hidden="false" customHeight="true" outlineLevel="0" collapsed="false">
      <c r="A694" s="2"/>
      <c r="B694" s="2"/>
      <c r="C694" s="2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2"/>
      <c r="P694" s="2"/>
      <c r="Q694" s="2"/>
      <c r="R694" s="2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2"/>
      <c r="AE694" s="2"/>
      <c r="AF694" s="2"/>
      <c r="AG694" s="2"/>
      <c r="AH694" s="2"/>
    </row>
    <row r="695" customFormat="false" ht="15.75" hidden="false" customHeight="true" outlineLevel="0" collapsed="false">
      <c r="A695" s="2"/>
      <c r="B695" s="2"/>
      <c r="C695" s="2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2"/>
      <c r="P695" s="2"/>
      <c r="Q695" s="2"/>
      <c r="R695" s="2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2"/>
      <c r="AE695" s="2"/>
      <c r="AF695" s="2"/>
      <c r="AG695" s="2"/>
      <c r="AH695" s="2"/>
    </row>
    <row r="696" customFormat="false" ht="15.75" hidden="false" customHeight="true" outlineLevel="0" collapsed="false">
      <c r="A696" s="2"/>
      <c r="B696" s="2"/>
      <c r="C696" s="2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2"/>
      <c r="P696" s="2"/>
      <c r="Q696" s="2"/>
      <c r="R696" s="2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2"/>
      <c r="AE696" s="2"/>
      <c r="AF696" s="2"/>
      <c r="AG696" s="2"/>
      <c r="AH696" s="2"/>
    </row>
    <row r="697" customFormat="false" ht="15.75" hidden="false" customHeight="true" outlineLevel="0" collapsed="false">
      <c r="A697" s="2"/>
      <c r="B697" s="2"/>
      <c r="C697" s="2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2"/>
      <c r="P697" s="2"/>
      <c r="Q697" s="2"/>
      <c r="R697" s="2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2"/>
      <c r="AE697" s="2"/>
      <c r="AF697" s="2"/>
      <c r="AG697" s="2"/>
      <c r="AH697" s="2"/>
    </row>
    <row r="698" customFormat="false" ht="15.75" hidden="false" customHeight="true" outlineLevel="0" collapsed="false">
      <c r="A698" s="2"/>
      <c r="B698" s="2"/>
      <c r="C698" s="2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2"/>
      <c r="P698" s="2"/>
      <c r="Q698" s="2"/>
      <c r="R698" s="2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2"/>
      <c r="AE698" s="2"/>
      <c r="AF698" s="2"/>
      <c r="AG698" s="2"/>
      <c r="AH698" s="2"/>
    </row>
    <row r="699" customFormat="false" ht="15.75" hidden="false" customHeight="true" outlineLevel="0" collapsed="false">
      <c r="A699" s="2"/>
      <c r="B699" s="2"/>
      <c r="C699" s="2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2"/>
      <c r="P699" s="2"/>
      <c r="Q699" s="2"/>
      <c r="R699" s="2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2"/>
      <c r="AE699" s="2"/>
      <c r="AF699" s="2"/>
      <c r="AG699" s="2"/>
      <c r="AH699" s="2"/>
    </row>
    <row r="700" customFormat="false" ht="15.75" hidden="false" customHeight="true" outlineLevel="0" collapsed="false">
      <c r="A700" s="2"/>
      <c r="B700" s="2"/>
      <c r="C700" s="2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2"/>
      <c r="P700" s="2"/>
      <c r="Q700" s="2"/>
      <c r="R700" s="2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2"/>
      <c r="AE700" s="2"/>
      <c r="AF700" s="2"/>
      <c r="AG700" s="2"/>
      <c r="AH700" s="2"/>
    </row>
    <row r="701" customFormat="false" ht="15.75" hidden="false" customHeight="true" outlineLevel="0" collapsed="false">
      <c r="A701" s="2"/>
      <c r="B701" s="2"/>
      <c r="C701" s="2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2"/>
      <c r="P701" s="2"/>
      <c r="Q701" s="2"/>
      <c r="R701" s="2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2"/>
      <c r="AE701" s="2"/>
      <c r="AF701" s="2"/>
      <c r="AG701" s="2"/>
      <c r="AH701" s="2"/>
    </row>
    <row r="702" customFormat="false" ht="15.75" hidden="false" customHeight="true" outlineLevel="0" collapsed="false">
      <c r="A702" s="2"/>
      <c r="B702" s="2"/>
      <c r="C702" s="2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2"/>
      <c r="P702" s="2"/>
      <c r="Q702" s="2"/>
      <c r="R702" s="2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2"/>
      <c r="AE702" s="2"/>
      <c r="AF702" s="2"/>
      <c r="AG702" s="2"/>
      <c r="AH702" s="2"/>
    </row>
    <row r="703" customFormat="false" ht="15.75" hidden="false" customHeight="true" outlineLevel="0" collapsed="false">
      <c r="A703" s="2"/>
      <c r="B703" s="2"/>
      <c r="C703" s="2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2"/>
      <c r="P703" s="2"/>
      <c r="Q703" s="2"/>
      <c r="R703" s="2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2"/>
      <c r="AE703" s="2"/>
      <c r="AF703" s="2"/>
      <c r="AG703" s="2"/>
      <c r="AH703" s="2"/>
    </row>
    <row r="704" customFormat="false" ht="15.75" hidden="false" customHeight="true" outlineLevel="0" collapsed="false">
      <c r="A704" s="2"/>
      <c r="B704" s="2"/>
      <c r="C704" s="2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2"/>
      <c r="P704" s="2"/>
      <c r="Q704" s="2"/>
      <c r="R704" s="2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2"/>
      <c r="AE704" s="2"/>
      <c r="AF704" s="2"/>
      <c r="AG704" s="2"/>
      <c r="AH704" s="2"/>
    </row>
    <row r="705" customFormat="false" ht="15.75" hidden="false" customHeight="true" outlineLevel="0" collapsed="false">
      <c r="A705" s="2"/>
      <c r="B705" s="2"/>
      <c r="C705" s="2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2"/>
      <c r="P705" s="2"/>
      <c r="Q705" s="2"/>
      <c r="R705" s="2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2"/>
      <c r="AE705" s="2"/>
      <c r="AF705" s="2"/>
      <c r="AG705" s="2"/>
      <c r="AH705" s="2"/>
    </row>
    <row r="706" customFormat="false" ht="15.75" hidden="false" customHeight="true" outlineLevel="0" collapsed="false">
      <c r="A706" s="2"/>
      <c r="B706" s="2"/>
      <c r="C706" s="2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2"/>
      <c r="P706" s="2"/>
      <c r="Q706" s="2"/>
      <c r="R706" s="2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2"/>
      <c r="AE706" s="2"/>
      <c r="AF706" s="2"/>
      <c r="AG706" s="2"/>
      <c r="AH706" s="2"/>
    </row>
    <row r="707" customFormat="false" ht="15.75" hidden="false" customHeight="true" outlineLevel="0" collapsed="false">
      <c r="A707" s="2"/>
      <c r="B707" s="2"/>
      <c r="C707" s="2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2"/>
      <c r="P707" s="2"/>
      <c r="Q707" s="2"/>
      <c r="R707" s="2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2"/>
      <c r="AE707" s="2"/>
      <c r="AF707" s="2"/>
      <c r="AG707" s="2"/>
      <c r="AH707" s="2"/>
    </row>
    <row r="708" customFormat="false" ht="15.75" hidden="false" customHeight="true" outlineLevel="0" collapsed="false">
      <c r="A708" s="2"/>
      <c r="B708" s="2"/>
      <c r="C708" s="2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2"/>
      <c r="P708" s="2"/>
      <c r="Q708" s="2"/>
      <c r="R708" s="2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2"/>
      <c r="AE708" s="2"/>
      <c r="AF708" s="2"/>
      <c r="AG708" s="2"/>
      <c r="AH708" s="2"/>
    </row>
    <row r="709" customFormat="false" ht="15.75" hidden="false" customHeight="true" outlineLevel="0" collapsed="false">
      <c r="A709" s="2"/>
      <c r="B709" s="2"/>
      <c r="C709" s="2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2"/>
      <c r="P709" s="2"/>
      <c r="Q709" s="2"/>
      <c r="R709" s="2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2"/>
      <c r="AE709" s="2"/>
      <c r="AF709" s="2"/>
      <c r="AG709" s="2"/>
      <c r="AH709" s="2"/>
    </row>
    <row r="710" customFormat="false" ht="15.75" hidden="false" customHeight="true" outlineLevel="0" collapsed="false">
      <c r="A710" s="2"/>
      <c r="B710" s="2"/>
      <c r="C710" s="2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2"/>
      <c r="P710" s="2"/>
      <c r="Q710" s="2"/>
      <c r="R710" s="2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2"/>
      <c r="AE710" s="2"/>
      <c r="AF710" s="2"/>
      <c r="AG710" s="2"/>
      <c r="AH710" s="2"/>
    </row>
    <row r="711" customFormat="false" ht="15.75" hidden="false" customHeight="true" outlineLevel="0" collapsed="false">
      <c r="A711" s="2"/>
      <c r="B711" s="2"/>
      <c r="C711" s="2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2"/>
      <c r="P711" s="2"/>
      <c r="Q711" s="2"/>
      <c r="R711" s="2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2"/>
      <c r="AE711" s="2"/>
      <c r="AF711" s="2"/>
      <c r="AG711" s="2"/>
      <c r="AH711" s="2"/>
    </row>
    <row r="712" customFormat="false" ht="15.75" hidden="false" customHeight="true" outlineLevel="0" collapsed="false">
      <c r="A712" s="2"/>
      <c r="B712" s="2"/>
      <c r="C712" s="2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2"/>
      <c r="P712" s="2"/>
      <c r="Q712" s="2"/>
      <c r="R712" s="2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2"/>
      <c r="AE712" s="2"/>
      <c r="AF712" s="2"/>
      <c r="AG712" s="2"/>
      <c r="AH712" s="2"/>
    </row>
    <row r="713" customFormat="false" ht="15.75" hidden="false" customHeight="true" outlineLevel="0" collapsed="false">
      <c r="A713" s="2"/>
      <c r="B713" s="2"/>
      <c r="C713" s="2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2"/>
      <c r="P713" s="2"/>
      <c r="Q713" s="2"/>
      <c r="R713" s="2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2"/>
      <c r="AE713" s="2"/>
      <c r="AF713" s="2"/>
      <c r="AG713" s="2"/>
      <c r="AH713" s="2"/>
    </row>
    <row r="714" customFormat="false" ht="15.75" hidden="false" customHeight="true" outlineLevel="0" collapsed="false">
      <c r="A714" s="2"/>
      <c r="B714" s="2"/>
      <c r="C714" s="2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2"/>
      <c r="P714" s="2"/>
      <c r="Q714" s="2"/>
      <c r="R714" s="2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2"/>
      <c r="AE714" s="2"/>
      <c r="AF714" s="2"/>
      <c r="AG714" s="2"/>
      <c r="AH714" s="2"/>
    </row>
    <row r="715" customFormat="false" ht="15.75" hidden="false" customHeight="true" outlineLevel="0" collapsed="false">
      <c r="A715" s="2"/>
      <c r="B715" s="2"/>
      <c r="C715" s="2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2"/>
      <c r="P715" s="2"/>
      <c r="Q715" s="2"/>
      <c r="R715" s="2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2"/>
      <c r="AE715" s="2"/>
      <c r="AF715" s="2"/>
      <c r="AG715" s="2"/>
      <c r="AH715" s="2"/>
    </row>
    <row r="716" customFormat="false" ht="15.75" hidden="false" customHeight="true" outlineLevel="0" collapsed="false">
      <c r="A716" s="2"/>
      <c r="B716" s="2"/>
      <c r="C716" s="2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2"/>
      <c r="P716" s="2"/>
      <c r="Q716" s="2"/>
      <c r="R716" s="2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2"/>
      <c r="AE716" s="2"/>
      <c r="AF716" s="2"/>
      <c r="AG716" s="2"/>
      <c r="AH716" s="2"/>
    </row>
    <row r="717" customFormat="false" ht="15.75" hidden="false" customHeight="true" outlineLevel="0" collapsed="false">
      <c r="A717" s="2"/>
      <c r="B717" s="2"/>
      <c r="C717" s="2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2"/>
      <c r="P717" s="2"/>
      <c r="Q717" s="2"/>
      <c r="R717" s="2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2"/>
      <c r="AE717" s="2"/>
      <c r="AF717" s="2"/>
      <c r="AG717" s="2"/>
      <c r="AH717" s="2"/>
    </row>
    <row r="718" customFormat="false" ht="15.75" hidden="false" customHeight="true" outlineLevel="0" collapsed="false">
      <c r="A718" s="2"/>
      <c r="B718" s="2"/>
      <c r="C718" s="2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2"/>
      <c r="P718" s="2"/>
      <c r="Q718" s="2"/>
      <c r="R718" s="2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2"/>
      <c r="AE718" s="2"/>
      <c r="AF718" s="2"/>
      <c r="AG718" s="2"/>
      <c r="AH718" s="2"/>
    </row>
    <row r="719" customFormat="false" ht="15.75" hidden="false" customHeight="true" outlineLevel="0" collapsed="false">
      <c r="A719" s="2"/>
      <c r="B719" s="2"/>
      <c r="C719" s="2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2"/>
      <c r="P719" s="2"/>
      <c r="Q719" s="2"/>
      <c r="R719" s="2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2"/>
      <c r="AE719" s="2"/>
      <c r="AF719" s="2"/>
      <c r="AG719" s="2"/>
      <c r="AH719" s="2"/>
    </row>
    <row r="720" customFormat="false" ht="15.75" hidden="false" customHeight="true" outlineLevel="0" collapsed="false">
      <c r="A720" s="2"/>
      <c r="B720" s="2"/>
      <c r="C720" s="2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2"/>
      <c r="P720" s="2"/>
      <c r="Q720" s="2"/>
      <c r="R720" s="2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2"/>
      <c r="AE720" s="2"/>
      <c r="AF720" s="2"/>
      <c r="AG720" s="2"/>
      <c r="AH720" s="2"/>
    </row>
    <row r="721" customFormat="false" ht="15.75" hidden="false" customHeight="true" outlineLevel="0" collapsed="false">
      <c r="A721" s="2"/>
      <c r="B721" s="2"/>
      <c r="C721" s="2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2"/>
      <c r="P721" s="2"/>
      <c r="Q721" s="2"/>
      <c r="R721" s="2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2"/>
      <c r="AE721" s="2"/>
      <c r="AF721" s="2"/>
      <c r="AG721" s="2"/>
      <c r="AH721" s="2"/>
    </row>
    <row r="722" customFormat="false" ht="15.75" hidden="false" customHeight="true" outlineLevel="0" collapsed="false">
      <c r="A722" s="2"/>
      <c r="B722" s="2"/>
      <c r="C722" s="2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2"/>
      <c r="P722" s="2"/>
      <c r="Q722" s="2"/>
      <c r="R722" s="2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2"/>
      <c r="AE722" s="2"/>
      <c r="AF722" s="2"/>
      <c r="AG722" s="2"/>
      <c r="AH722" s="2"/>
    </row>
    <row r="723" customFormat="false" ht="15.75" hidden="false" customHeight="true" outlineLevel="0" collapsed="false">
      <c r="A723" s="2"/>
      <c r="B723" s="2"/>
      <c r="C723" s="2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2"/>
      <c r="P723" s="2"/>
      <c r="Q723" s="2"/>
      <c r="R723" s="2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2"/>
      <c r="AE723" s="2"/>
      <c r="AF723" s="2"/>
      <c r="AG723" s="2"/>
      <c r="AH723" s="2"/>
    </row>
    <row r="724" customFormat="false" ht="15.75" hidden="false" customHeight="true" outlineLevel="0" collapsed="false">
      <c r="A724" s="2"/>
      <c r="B724" s="2"/>
      <c r="C724" s="2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2"/>
      <c r="P724" s="2"/>
      <c r="Q724" s="2"/>
      <c r="R724" s="2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2"/>
      <c r="AE724" s="2"/>
      <c r="AF724" s="2"/>
      <c r="AG724" s="2"/>
      <c r="AH724" s="2"/>
    </row>
    <row r="725" customFormat="false" ht="15.75" hidden="false" customHeight="true" outlineLevel="0" collapsed="false">
      <c r="A725" s="2"/>
      <c r="B725" s="2"/>
      <c r="C725" s="2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2"/>
      <c r="P725" s="2"/>
      <c r="Q725" s="2"/>
      <c r="R725" s="2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2"/>
      <c r="AE725" s="2"/>
      <c r="AF725" s="2"/>
      <c r="AG725" s="2"/>
      <c r="AH725" s="2"/>
    </row>
    <row r="726" customFormat="false" ht="15.75" hidden="false" customHeight="true" outlineLevel="0" collapsed="false">
      <c r="A726" s="2"/>
      <c r="B726" s="2"/>
      <c r="C726" s="2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2"/>
      <c r="P726" s="2"/>
      <c r="Q726" s="2"/>
      <c r="R726" s="2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2"/>
      <c r="AE726" s="2"/>
      <c r="AF726" s="2"/>
      <c r="AG726" s="2"/>
      <c r="AH726" s="2"/>
    </row>
    <row r="727" customFormat="false" ht="15.75" hidden="false" customHeight="true" outlineLevel="0" collapsed="false">
      <c r="A727" s="2"/>
      <c r="B727" s="2"/>
      <c r="C727" s="2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2"/>
      <c r="P727" s="2"/>
      <c r="Q727" s="2"/>
      <c r="R727" s="2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2"/>
      <c r="AE727" s="2"/>
      <c r="AF727" s="2"/>
      <c r="AG727" s="2"/>
      <c r="AH727" s="2"/>
    </row>
    <row r="728" customFormat="false" ht="15.75" hidden="false" customHeight="true" outlineLevel="0" collapsed="false">
      <c r="A728" s="2"/>
      <c r="B728" s="2"/>
      <c r="C728" s="2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2"/>
      <c r="P728" s="2"/>
      <c r="Q728" s="2"/>
      <c r="R728" s="2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2"/>
      <c r="AE728" s="2"/>
      <c r="AF728" s="2"/>
      <c r="AG728" s="2"/>
      <c r="AH728" s="2"/>
    </row>
    <row r="729" customFormat="false" ht="15.75" hidden="false" customHeight="true" outlineLevel="0" collapsed="false">
      <c r="A729" s="2"/>
      <c r="B729" s="2"/>
      <c r="C729" s="2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2"/>
      <c r="P729" s="2"/>
      <c r="Q729" s="2"/>
      <c r="R729" s="2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2"/>
      <c r="AE729" s="2"/>
      <c r="AF729" s="2"/>
      <c r="AG729" s="2"/>
      <c r="AH729" s="2"/>
    </row>
    <row r="730" customFormat="false" ht="15.75" hidden="false" customHeight="true" outlineLevel="0" collapsed="false">
      <c r="A730" s="2"/>
      <c r="B730" s="2"/>
      <c r="C730" s="2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2"/>
      <c r="P730" s="2"/>
      <c r="Q730" s="2"/>
      <c r="R730" s="2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2"/>
      <c r="AE730" s="2"/>
      <c r="AF730" s="2"/>
      <c r="AG730" s="2"/>
      <c r="AH730" s="2"/>
    </row>
    <row r="731" customFormat="false" ht="15.75" hidden="false" customHeight="true" outlineLevel="0" collapsed="false">
      <c r="A731" s="2"/>
      <c r="B731" s="2"/>
      <c r="C731" s="2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2"/>
      <c r="P731" s="2"/>
      <c r="Q731" s="2"/>
      <c r="R731" s="2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2"/>
      <c r="AE731" s="2"/>
      <c r="AF731" s="2"/>
      <c r="AG731" s="2"/>
      <c r="AH731" s="2"/>
    </row>
    <row r="732" customFormat="false" ht="15.75" hidden="false" customHeight="true" outlineLevel="0" collapsed="false">
      <c r="A732" s="2"/>
      <c r="B732" s="2"/>
      <c r="C732" s="2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2"/>
      <c r="P732" s="2"/>
      <c r="Q732" s="2"/>
      <c r="R732" s="2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2"/>
      <c r="AE732" s="2"/>
      <c r="AF732" s="2"/>
      <c r="AG732" s="2"/>
      <c r="AH732" s="2"/>
    </row>
    <row r="733" customFormat="false" ht="15.75" hidden="false" customHeight="true" outlineLevel="0" collapsed="false">
      <c r="A733" s="2"/>
      <c r="B733" s="2"/>
      <c r="C733" s="2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2"/>
      <c r="P733" s="2"/>
      <c r="Q733" s="2"/>
      <c r="R733" s="2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2"/>
      <c r="AE733" s="2"/>
      <c r="AF733" s="2"/>
      <c r="AG733" s="2"/>
      <c r="AH733" s="2"/>
    </row>
    <row r="734" customFormat="false" ht="15.75" hidden="false" customHeight="true" outlineLevel="0" collapsed="false">
      <c r="A734" s="2"/>
      <c r="B734" s="2"/>
      <c r="C734" s="2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2"/>
      <c r="P734" s="2"/>
      <c r="Q734" s="2"/>
      <c r="R734" s="2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2"/>
      <c r="AE734" s="2"/>
      <c r="AF734" s="2"/>
      <c r="AG734" s="2"/>
      <c r="AH734" s="2"/>
    </row>
    <row r="735" customFormat="false" ht="15.75" hidden="false" customHeight="true" outlineLevel="0" collapsed="false">
      <c r="A735" s="2"/>
      <c r="B735" s="2"/>
      <c r="C735" s="2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2"/>
      <c r="P735" s="2"/>
      <c r="Q735" s="2"/>
      <c r="R735" s="2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2"/>
      <c r="AE735" s="2"/>
      <c r="AF735" s="2"/>
      <c r="AG735" s="2"/>
      <c r="AH735" s="2"/>
    </row>
    <row r="736" customFormat="false" ht="15.75" hidden="false" customHeight="true" outlineLevel="0" collapsed="false">
      <c r="A736" s="2"/>
      <c r="B736" s="2"/>
      <c r="C736" s="2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2"/>
      <c r="P736" s="2"/>
      <c r="Q736" s="2"/>
      <c r="R736" s="2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2"/>
      <c r="AE736" s="2"/>
      <c r="AF736" s="2"/>
      <c r="AG736" s="2"/>
      <c r="AH736" s="2"/>
    </row>
    <row r="737" customFormat="false" ht="15.75" hidden="false" customHeight="true" outlineLevel="0" collapsed="false">
      <c r="A737" s="2"/>
      <c r="B737" s="2"/>
      <c r="C737" s="2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2"/>
      <c r="P737" s="2"/>
      <c r="Q737" s="2"/>
      <c r="R737" s="2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2"/>
      <c r="AE737" s="2"/>
      <c r="AF737" s="2"/>
      <c r="AG737" s="2"/>
      <c r="AH737" s="2"/>
    </row>
    <row r="738" customFormat="false" ht="15.75" hidden="false" customHeight="true" outlineLevel="0" collapsed="false">
      <c r="A738" s="2"/>
      <c r="B738" s="2"/>
      <c r="C738" s="2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2"/>
      <c r="P738" s="2"/>
      <c r="Q738" s="2"/>
      <c r="R738" s="2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2"/>
      <c r="AE738" s="2"/>
      <c r="AF738" s="2"/>
      <c r="AG738" s="2"/>
      <c r="AH738" s="2"/>
    </row>
    <row r="739" customFormat="false" ht="15.75" hidden="false" customHeight="true" outlineLevel="0" collapsed="false">
      <c r="A739" s="2"/>
      <c r="B739" s="2"/>
      <c r="C739" s="2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2"/>
      <c r="P739" s="2"/>
      <c r="Q739" s="2"/>
      <c r="R739" s="2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2"/>
      <c r="AE739" s="2"/>
      <c r="AF739" s="2"/>
      <c r="AG739" s="2"/>
      <c r="AH739" s="2"/>
    </row>
    <row r="740" customFormat="false" ht="15.75" hidden="false" customHeight="true" outlineLevel="0" collapsed="false">
      <c r="A740" s="2"/>
      <c r="B740" s="2"/>
      <c r="C740" s="2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2"/>
      <c r="P740" s="2"/>
      <c r="Q740" s="2"/>
      <c r="R740" s="2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2"/>
      <c r="AE740" s="2"/>
      <c r="AF740" s="2"/>
      <c r="AG740" s="2"/>
      <c r="AH740" s="2"/>
    </row>
    <row r="741" customFormat="false" ht="15.75" hidden="false" customHeight="true" outlineLevel="0" collapsed="false">
      <c r="A741" s="2"/>
      <c r="B741" s="2"/>
      <c r="C741" s="2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2"/>
      <c r="P741" s="2"/>
      <c r="Q741" s="2"/>
      <c r="R741" s="2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2"/>
      <c r="AE741" s="2"/>
      <c r="AF741" s="2"/>
      <c r="AG741" s="2"/>
      <c r="AH741" s="2"/>
    </row>
    <row r="742" customFormat="false" ht="15.75" hidden="false" customHeight="true" outlineLevel="0" collapsed="false">
      <c r="A742" s="2"/>
      <c r="B742" s="2"/>
      <c r="C742" s="2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2"/>
      <c r="P742" s="2"/>
      <c r="Q742" s="2"/>
      <c r="R742" s="2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2"/>
      <c r="AE742" s="2"/>
      <c r="AF742" s="2"/>
      <c r="AG742" s="2"/>
      <c r="AH742" s="2"/>
    </row>
    <row r="743" customFormat="false" ht="15.75" hidden="false" customHeight="true" outlineLevel="0" collapsed="false">
      <c r="A743" s="2"/>
      <c r="B743" s="2"/>
      <c r="C743" s="2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2"/>
      <c r="P743" s="2"/>
      <c r="Q743" s="2"/>
      <c r="R743" s="2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2"/>
      <c r="AE743" s="2"/>
      <c r="AF743" s="2"/>
      <c r="AG743" s="2"/>
      <c r="AH743" s="2"/>
    </row>
    <row r="744" customFormat="false" ht="15.75" hidden="false" customHeight="true" outlineLevel="0" collapsed="false">
      <c r="A744" s="2"/>
      <c r="B744" s="2"/>
      <c r="C744" s="2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2"/>
      <c r="P744" s="2"/>
      <c r="Q744" s="2"/>
      <c r="R744" s="2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2"/>
      <c r="AE744" s="2"/>
      <c r="AF744" s="2"/>
      <c r="AG744" s="2"/>
      <c r="AH744" s="2"/>
    </row>
    <row r="745" customFormat="false" ht="15.75" hidden="false" customHeight="true" outlineLevel="0" collapsed="false">
      <c r="A745" s="2"/>
      <c r="B745" s="2"/>
      <c r="C745" s="2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2"/>
      <c r="P745" s="2"/>
      <c r="Q745" s="2"/>
      <c r="R745" s="2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2"/>
      <c r="AE745" s="2"/>
      <c r="AF745" s="2"/>
      <c r="AG745" s="2"/>
      <c r="AH745" s="2"/>
    </row>
    <row r="746" customFormat="false" ht="15.75" hidden="false" customHeight="true" outlineLevel="0" collapsed="false">
      <c r="A746" s="2"/>
      <c r="B746" s="2"/>
      <c r="C746" s="2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2"/>
      <c r="P746" s="2"/>
      <c r="Q746" s="2"/>
      <c r="R746" s="2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2"/>
      <c r="AE746" s="2"/>
      <c r="AF746" s="2"/>
      <c r="AG746" s="2"/>
      <c r="AH746" s="2"/>
    </row>
    <row r="747" customFormat="false" ht="15.75" hidden="false" customHeight="true" outlineLevel="0" collapsed="false">
      <c r="A747" s="2"/>
      <c r="B747" s="2"/>
      <c r="C747" s="2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2"/>
      <c r="P747" s="2"/>
      <c r="Q747" s="2"/>
      <c r="R747" s="2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2"/>
      <c r="AE747" s="2"/>
      <c r="AF747" s="2"/>
      <c r="AG747" s="2"/>
      <c r="AH747" s="2"/>
    </row>
    <row r="748" customFormat="false" ht="15.75" hidden="false" customHeight="true" outlineLevel="0" collapsed="false">
      <c r="A748" s="2"/>
      <c r="B748" s="2"/>
      <c r="C748" s="2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2"/>
      <c r="P748" s="2"/>
      <c r="Q748" s="2"/>
      <c r="R748" s="2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2"/>
      <c r="AE748" s="2"/>
      <c r="AF748" s="2"/>
      <c r="AG748" s="2"/>
      <c r="AH748" s="2"/>
    </row>
    <row r="749" customFormat="false" ht="15.75" hidden="false" customHeight="true" outlineLevel="0" collapsed="false">
      <c r="A749" s="2"/>
      <c r="B749" s="2"/>
      <c r="C749" s="2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2"/>
      <c r="P749" s="2"/>
      <c r="Q749" s="2"/>
      <c r="R749" s="2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2"/>
      <c r="AE749" s="2"/>
      <c r="AF749" s="2"/>
      <c r="AG749" s="2"/>
      <c r="AH749" s="2"/>
    </row>
    <row r="750" customFormat="false" ht="15.75" hidden="false" customHeight="true" outlineLevel="0" collapsed="false">
      <c r="A750" s="2"/>
      <c r="B750" s="2"/>
      <c r="C750" s="2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2"/>
      <c r="P750" s="2"/>
      <c r="Q750" s="2"/>
      <c r="R750" s="2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2"/>
      <c r="AE750" s="2"/>
      <c r="AF750" s="2"/>
      <c r="AG750" s="2"/>
      <c r="AH750" s="2"/>
    </row>
    <row r="751" customFormat="false" ht="15.75" hidden="false" customHeight="true" outlineLevel="0" collapsed="false">
      <c r="A751" s="2"/>
      <c r="B751" s="2"/>
      <c r="C751" s="2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2"/>
      <c r="P751" s="2"/>
      <c r="Q751" s="2"/>
      <c r="R751" s="2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2"/>
      <c r="AE751" s="2"/>
      <c r="AF751" s="2"/>
      <c r="AG751" s="2"/>
      <c r="AH751" s="2"/>
    </row>
    <row r="752" customFormat="false" ht="15.75" hidden="false" customHeight="true" outlineLevel="0" collapsed="false">
      <c r="A752" s="2"/>
      <c r="B752" s="2"/>
      <c r="C752" s="2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2"/>
      <c r="P752" s="2"/>
      <c r="Q752" s="2"/>
      <c r="R752" s="2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2"/>
      <c r="AE752" s="2"/>
      <c r="AF752" s="2"/>
      <c r="AG752" s="2"/>
      <c r="AH752" s="2"/>
    </row>
    <row r="753" customFormat="false" ht="15.75" hidden="false" customHeight="true" outlineLevel="0" collapsed="false">
      <c r="A753" s="2"/>
      <c r="B753" s="2"/>
      <c r="C753" s="2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2"/>
      <c r="P753" s="2"/>
      <c r="Q753" s="2"/>
      <c r="R753" s="2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2"/>
      <c r="AE753" s="2"/>
      <c r="AF753" s="2"/>
      <c r="AG753" s="2"/>
      <c r="AH753" s="2"/>
    </row>
    <row r="754" customFormat="false" ht="15.75" hidden="false" customHeight="true" outlineLevel="0" collapsed="false">
      <c r="A754" s="2"/>
      <c r="B754" s="2"/>
      <c r="C754" s="2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2"/>
      <c r="P754" s="2"/>
      <c r="Q754" s="2"/>
      <c r="R754" s="2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2"/>
      <c r="AE754" s="2"/>
      <c r="AF754" s="2"/>
      <c r="AG754" s="2"/>
      <c r="AH754" s="2"/>
    </row>
    <row r="755" customFormat="false" ht="15.75" hidden="false" customHeight="true" outlineLevel="0" collapsed="false">
      <c r="A755" s="2"/>
      <c r="B755" s="2"/>
      <c r="C755" s="2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2"/>
      <c r="P755" s="2"/>
      <c r="Q755" s="2"/>
      <c r="R755" s="2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2"/>
      <c r="AE755" s="2"/>
      <c r="AF755" s="2"/>
      <c r="AG755" s="2"/>
      <c r="AH755" s="2"/>
    </row>
    <row r="756" customFormat="false" ht="15.75" hidden="false" customHeight="true" outlineLevel="0" collapsed="false">
      <c r="A756" s="2"/>
      <c r="B756" s="2"/>
      <c r="C756" s="2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2"/>
      <c r="P756" s="2"/>
      <c r="Q756" s="2"/>
      <c r="R756" s="2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2"/>
      <c r="AE756" s="2"/>
      <c r="AF756" s="2"/>
      <c r="AG756" s="2"/>
      <c r="AH756" s="2"/>
    </row>
    <row r="757" customFormat="false" ht="15.75" hidden="false" customHeight="true" outlineLevel="0" collapsed="false">
      <c r="A757" s="2"/>
      <c r="B757" s="2"/>
      <c r="C757" s="2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2"/>
      <c r="P757" s="2"/>
      <c r="Q757" s="2"/>
      <c r="R757" s="2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2"/>
      <c r="AE757" s="2"/>
      <c r="AF757" s="2"/>
      <c r="AG757" s="2"/>
      <c r="AH757" s="2"/>
    </row>
    <row r="758" customFormat="false" ht="15.75" hidden="false" customHeight="true" outlineLevel="0" collapsed="false">
      <c r="A758" s="2"/>
      <c r="B758" s="2"/>
      <c r="C758" s="2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2"/>
      <c r="P758" s="2"/>
      <c r="Q758" s="2"/>
      <c r="R758" s="2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2"/>
      <c r="AE758" s="2"/>
      <c r="AF758" s="2"/>
      <c r="AG758" s="2"/>
      <c r="AH758" s="2"/>
    </row>
    <row r="759" customFormat="false" ht="15.75" hidden="false" customHeight="true" outlineLevel="0" collapsed="false">
      <c r="A759" s="2"/>
      <c r="B759" s="2"/>
      <c r="C759" s="2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2"/>
      <c r="P759" s="2"/>
      <c r="Q759" s="2"/>
      <c r="R759" s="2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2"/>
      <c r="AE759" s="2"/>
      <c r="AF759" s="2"/>
      <c r="AG759" s="2"/>
      <c r="AH759" s="2"/>
    </row>
    <row r="760" customFormat="false" ht="15.75" hidden="false" customHeight="true" outlineLevel="0" collapsed="false">
      <c r="A760" s="2"/>
      <c r="B760" s="2"/>
      <c r="C760" s="2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2"/>
      <c r="P760" s="2"/>
      <c r="Q760" s="2"/>
      <c r="R760" s="2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2"/>
      <c r="AE760" s="2"/>
      <c r="AF760" s="2"/>
      <c r="AG760" s="2"/>
      <c r="AH760" s="2"/>
    </row>
    <row r="761" customFormat="false" ht="15.75" hidden="false" customHeight="true" outlineLevel="0" collapsed="false">
      <c r="A761" s="2"/>
      <c r="B761" s="2"/>
      <c r="C761" s="2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2"/>
      <c r="P761" s="2"/>
      <c r="Q761" s="2"/>
      <c r="R761" s="2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2"/>
      <c r="AE761" s="2"/>
      <c r="AF761" s="2"/>
      <c r="AG761" s="2"/>
      <c r="AH761" s="2"/>
    </row>
    <row r="762" customFormat="false" ht="15.75" hidden="false" customHeight="true" outlineLevel="0" collapsed="false">
      <c r="A762" s="2"/>
      <c r="B762" s="2"/>
      <c r="C762" s="2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2"/>
      <c r="P762" s="2"/>
      <c r="Q762" s="2"/>
      <c r="R762" s="2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2"/>
      <c r="AE762" s="2"/>
      <c r="AF762" s="2"/>
      <c r="AG762" s="2"/>
      <c r="AH762" s="2"/>
    </row>
    <row r="763" customFormat="false" ht="15.75" hidden="false" customHeight="true" outlineLevel="0" collapsed="false">
      <c r="A763" s="2"/>
      <c r="B763" s="2"/>
      <c r="C763" s="2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2"/>
      <c r="P763" s="2"/>
      <c r="Q763" s="2"/>
      <c r="R763" s="2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2"/>
      <c r="AE763" s="2"/>
      <c r="AF763" s="2"/>
      <c r="AG763" s="2"/>
      <c r="AH763" s="2"/>
    </row>
    <row r="764" customFormat="false" ht="15.75" hidden="false" customHeight="true" outlineLevel="0" collapsed="false">
      <c r="A764" s="2"/>
      <c r="B764" s="2"/>
      <c r="C764" s="2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2"/>
      <c r="P764" s="2"/>
      <c r="Q764" s="2"/>
      <c r="R764" s="2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2"/>
      <c r="AE764" s="2"/>
      <c r="AF764" s="2"/>
      <c r="AG764" s="2"/>
      <c r="AH764" s="2"/>
    </row>
    <row r="765" customFormat="false" ht="15.75" hidden="false" customHeight="true" outlineLevel="0" collapsed="false">
      <c r="A765" s="2"/>
      <c r="B765" s="2"/>
      <c r="C765" s="2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2"/>
      <c r="P765" s="2"/>
      <c r="Q765" s="2"/>
      <c r="R765" s="2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2"/>
      <c r="AE765" s="2"/>
      <c r="AF765" s="2"/>
      <c r="AG765" s="2"/>
      <c r="AH765" s="2"/>
    </row>
    <row r="766" customFormat="false" ht="15.75" hidden="false" customHeight="true" outlineLevel="0" collapsed="false">
      <c r="A766" s="2"/>
      <c r="B766" s="2"/>
      <c r="C766" s="2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2"/>
      <c r="P766" s="2"/>
      <c r="Q766" s="2"/>
      <c r="R766" s="2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2"/>
      <c r="AE766" s="2"/>
      <c r="AF766" s="2"/>
      <c r="AG766" s="2"/>
      <c r="AH766" s="2"/>
    </row>
    <row r="767" customFormat="false" ht="15.75" hidden="false" customHeight="true" outlineLevel="0" collapsed="false">
      <c r="A767" s="2"/>
      <c r="B767" s="2"/>
      <c r="C767" s="2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2"/>
      <c r="P767" s="2"/>
      <c r="Q767" s="2"/>
      <c r="R767" s="2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2"/>
      <c r="AE767" s="2"/>
      <c r="AF767" s="2"/>
      <c r="AG767" s="2"/>
      <c r="AH767" s="2"/>
    </row>
    <row r="768" customFormat="false" ht="15.75" hidden="false" customHeight="true" outlineLevel="0" collapsed="false">
      <c r="A768" s="2"/>
      <c r="B768" s="2"/>
      <c r="C768" s="2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2"/>
      <c r="P768" s="2"/>
      <c r="Q768" s="2"/>
      <c r="R768" s="2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2"/>
      <c r="AE768" s="2"/>
      <c r="AF768" s="2"/>
      <c r="AG768" s="2"/>
      <c r="AH768" s="2"/>
    </row>
    <row r="769" customFormat="false" ht="15.75" hidden="false" customHeight="true" outlineLevel="0" collapsed="false">
      <c r="A769" s="2"/>
      <c r="B769" s="2"/>
      <c r="C769" s="2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2"/>
      <c r="P769" s="2"/>
      <c r="Q769" s="2"/>
      <c r="R769" s="2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2"/>
      <c r="AE769" s="2"/>
      <c r="AF769" s="2"/>
      <c r="AG769" s="2"/>
      <c r="AH769" s="2"/>
    </row>
    <row r="770" customFormat="false" ht="15.75" hidden="false" customHeight="true" outlineLevel="0" collapsed="false">
      <c r="A770" s="2"/>
      <c r="B770" s="2"/>
      <c r="C770" s="2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2"/>
      <c r="P770" s="2"/>
      <c r="Q770" s="2"/>
      <c r="R770" s="2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2"/>
      <c r="AE770" s="2"/>
      <c r="AF770" s="2"/>
      <c r="AG770" s="2"/>
      <c r="AH770" s="2"/>
    </row>
    <row r="771" customFormat="false" ht="15.75" hidden="false" customHeight="true" outlineLevel="0" collapsed="false">
      <c r="A771" s="2"/>
      <c r="B771" s="2"/>
      <c r="C771" s="2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2"/>
      <c r="P771" s="2"/>
      <c r="Q771" s="2"/>
      <c r="R771" s="2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2"/>
      <c r="AE771" s="2"/>
      <c r="AF771" s="2"/>
      <c r="AG771" s="2"/>
      <c r="AH771" s="2"/>
    </row>
    <row r="772" customFormat="false" ht="15.75" hidden="false" customHeight="true" outlineLevel="0" collapsed="false">
      <c r="A772" s="2"/>
      <c r="B772" s="2"/>
      <c r="C772" s="2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2"/>
      <c r="P772" s="2"/>
      <c r="Q772" s="2"/>
      <c r="R772" s="2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2"/>
      <c r="AE772" s="2"/>
      <c r="AF772" s="2"/>
      <c r="AG772" s="2"/>
      <c r="AH772" s="2"/>
    </row>
    <row r="773" customFormat="false" ht="15.75" hidden="false" customHeight="true" outlineLevel="0" collapsed="false">
      <c r="A773" s="2"/>
      <c r="B773" s="2"/>
      <c r="C773" s="2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2"/>
      <c r="P773" s="2"/>
      <c r="Q773" s="2"/>
      <c r="R773" s="2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2"/>
      <c r="AE773" s="2"/>
      <c r="AF773" s="2"/>
      <c r="AG773" s="2"/>
      <c r="AH773" s="2"/>
    </row>
    <row r="774" customFormat="false" ht="15.75" hidden="false" customHeight="true" outlineLevel="0" collapsed="false">
      <c r="A774" s="2"/>
      <c r="B774" s="2"/>
      <c r="C774" s="2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2"/>
      <c r="P774" s="2"/>
      <c r="Q774" s="2"/>
      <c r="R774" s="2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2"/>
      <c r="AE774" s="2"/>
      <c r="AF774" s="2"/>
      <c r="AG774" s="2"/>
      <c r="AH774" s="2"/>
    </row>
    <row r="775" customFormat="false" ht="15.75" hidden="false" customHeight="true" outlineLevel="0" collapsed="false">
      <c r="A775" s="2"/>
      <c r="B775" s="2"/>
      <c r="C775" s="2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2"/>
      <c r="P775" s="2"/>
      <c r="Q775" s="2"/>
      <c r="R775" s="2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2"/>
      <c r="AE775" s="2"/>
      <c r="AF775" s="2"/>
      <c r="AG775" s="2"/>
      <c r="AH775" s="2"/>
    </row>
    <row r="776" customFormat="false" ht="15.75" hidden="false" customHeight="true" outlineLevel="0" collapsed="false">
      <c r="A776" s="2"/>
      <c r="B776" s="2"/>
      <c r="C776" s="2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2"/>
      <c r="P776" s="2"/>
      <c r="Q776" s="2"/>
      <c r="R776" s="2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2"/>
      <c r="AE776" s="2"/>
      <c r="AF776" s="2"/>
      <c r="AG776" s="2"/>
      <c r="AH776" s="2"/>
    </row>
    <row r="777" customFormat="false" ht="15.75" hidden="false" customHeight="true" outlineLevel="0" collapsed="false">
      <c r="A777" s="2"/>
      <c r="B777" s="2"/>
      <c r="C777" s="2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2"/>
      <c r="P777" s="2"/>
      <c r="Q777" s="2"/>
      <c r="R777" s="2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2"/>
      <c r="AE777" s="2"/>
      <c r="AF777" s="2"/>
      <c r="AG777" s="2"/>
      <c r="AH777" s="2"/>
    </row>
    <row r="778" customFormat="false" ht="15.75" hidden="false" customHeight="true" outlineLevel="0" collapsed="false">
      <c r="A778" s="2"/>
      <c r="B778" s="2"/>
      <c r="C778" s="2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2"/>
      <c r="P778" s="2"/>
      <c r="Q778" s="2"/>
      <c r="R778" s="2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2"/>
      <c r="AE778" s="2"/>
      <c r="AF778" s="2"/>
      <c r="AG778" s="2"/>
      <c r="AH778" s="2"/>
    </row>
    <row r="779" customFormat="false" ht="15.75" hidden="false" customHeight="true" outlineLevel="0" collapsed="false">
      <c r="A779" s="2"/>
      <c r="B779" s="2"/>
      <c r="C779" s="2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2"/>
      <c r="P779" s="2"/>
      <c r="Q779" s="2"/>
      <c r="R779" s="2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2"/>
      <c r="AE779" s="2"/>
      <c r="AF779" s="2"/>
      <c r="AG779" s="2"/>
      <c r="AH779" s="2"/>
    </row>
    <row r="780" customFormat="false" ht="15.75" hidden="false" customHeight="true" outlineLevel="0" collapsed="false">
      <c r="A780" s="2"/>
      <c r="B780" s="2"/>
      <c r="C780" s="2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2"/>
      <c r="P780" s="2"/>
      <c r="Q780" s="2"/>
      <c r="R780" s="2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2"/>
      <c r="AE780" s="2"/>
      <c r="AF780" s="2"/>
      <c r="AG780" s="2"/>
      <c r="AH780" s="2"/>
    </row>
    <row r="781" customFormat="false" ht="15.75" hidden="false" customHeight="true" outlineLevel="0" collapsed="false">
      <c r="A781" s="2"/>
      <c r="B781" s="2"/>
      <c r="C781" s="2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2"/>
      <c r="P781" s="2"/>
      <c r="Q781" s="2"/>
      <c r="R781" s="2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2"/>
      <c r="AE781" s="2"/>
      <c r="AF781" s="2"/>
      <c r="AG781" s="2"/>
      <c r="AH781" s="2"/>
    </row>
    <row r="782" customFormat="false" ht="15.75" hidden="false" customHeight="true" outlineLevel="0" collapsed="false">
      <c r="A782" s="2"/>
      <c r="B782" s="2"/>
      <c r="C782" s="2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2"/>
      <c r="P782" s="2"/>
      <c r="Q782" s="2"/>
      <c r="R782" s="2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2"/>
      <c r="AE782" s="2"/>
      <c r="AF782" s="2"/>
      <c r="AG782" s="2"/>
      <c r="AH782" s="2"/>
    </row>
    <row r="783" customFormat="false" ht="15.75" hidden="false" customHeight="true" outlineLevel="0" collapsed="false">
      <c r="A783" s="2"/>
      <c r="B783" s="2"/>
      <c r="C783" s="2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2"/>
      <c r="P783" s="2"/>
      <c r="Q783" s="2"/>
      <c r="R783" s="2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2"/>
      <c r="AE783" s="2"/>
      <c r="AF783" s="2"/>
      <c r="AG783" s="2"/>
      <c r="AH783" s="2"/>
    </row>
    <row r="784" customFormat="false" ht="15.75" hidden="false" customHeight="true" outlineLevel="0" collapsed="false">
      <c r="A784" s="2"/>
      <c r="B784" s="2"/>
      <c r="C784" s="2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2"/>
      <c r="P784" s="2"/>
      <c r="Q784" s="2"/>
      <c r="R784" s="2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2"/>
      <c r="AE784" s="2"/>
      <c r="AF784" s="2"/>
      <c r="AG784" s="2"/>
      <c r="AH784" s="2"/>
    </row>
    <row r="785" customFormat="false" ht="15.75" hidden="false" customHeight="true" outlineLevel="0" collapsed="false">
      <c r="A785" s="2"/>
      <c r="B785" s="2"/>
      <c r="C785" s="2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2"/>
      <c r="P785" s="2"/>
      <c r="Q785" s="2"/>
      <c r="R785" s="2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2"/>
      <c r="AE785" s="2"/>
      <c r="AF785" s="2"/>
      <c r="AG785" s="2"/>
      <c r="AH785" s="2"/>
    </row>
    <row r="786" customFormat="false" ht="15.75" hidden="false" customHeight="true" outlineLevel="0" collapsed="false">
      <c r="A786" s="2"/>
      <c r="B786" s="2"/>
      <c r="C786" s="2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2"/>
      <c r="P786" s="2"/>
      <c r="Q786" s="2"/>
      <c r="R786" s="2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2"/>
      <c r="AE786" s="2"/>
      <c r="AF786" s="2"/>
      <c r="AG786" s="2"/>
      <c r="AH786" s="2"/>
    </row>
    <row r="787" customFormat="false" ht="15.75" hidden="false" customHeight="true" outlineLevel="0" collapsed="false">
      <c r="A787" s="2"/>
      <c r="B787" s="2"/>
      <c r="C787" s="2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2"/>
      <c r="P787" s="2"/>
      <c r="Q787" s="2"/>
      <c r="R787" s="2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2"/>
      <c r="AE787" s="2"/>
      <c r="AF787" s="2"/>
      <c r="AG787" s="2"/>
      <c r="AH787" s="2"/>
    </row>
    <row r="788" customFormat="false" ht="15.75" hidden="false" customHeight="true" outlineLevel="0" collapsed="false">
      <c r="A788" s="2"/>
      <c r="B788" s="2"/>
      <c r="C788" s="2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2"/>
      <c r="P788" s="2"/>
      <c r="Q788" s="2"/>
      <c r="R788" s="2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2"/>
      <c r="AE788" s="2"/>
      <c r="AF788" s="2"/>
      <c r="AG788" s="2"/>
      <c r="AH788" s="2"/>
    </row>
    <row r="789" customFormat="false" ht="15.75" hidden="false" customHeight="true" outlineLevel="0" collapsed="false">
      <c r="A789" s="2"/>
      <c r="B789" s="2"/>
      <c r="C789" s="2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2"/>
      <c r="P789" s="2"/>
      <c r="Q789" s="2"/>
      <c r="R789" s="2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2"/>
      <c r="AE789" s="2"/>
      <c r="AF789" s="2"/>
      <c r="AG789" s="2"/>
      <c r="AH789" s="2"/>
    </row>
    <row r="790" customFormat="false" ht="15.75" hidden="false" customHeight="true" outlineLevel="0" collapsed="false">
      <c r="A790" s="2"/>
      <c r="B790" s="2"/>
      <c r="C790" s="2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2"/>
      <c r="P790" s="2"/>
      <c r="Q790" s="2"/>
      <c r="R790" s="2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2"/>
      <c r="AE790" s="2"/>
      <c r="AF790" s="2"/>
      <c r="AG790" s="2"/>
      <c r="AH790" s="2"/>
    </row>
    <row r="791" customFormat="false" ht="15.75" hidden="false" customHeight="true" outlineLevel="0" collapsed="false">
      <c r="A791" s="2"/>
      <c r="B791" s="2"/>
      <c r="C791" s="2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2"/>
      <c r="P791" s="2"/>
      <c r="Q791" s="2"/>
      <c r="R791" s="2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2"/>
      <c r="AE791" s="2"/>
      <c r="AF791" s="2"/>
      <c r="AG791" s="2"/>
      <c r="AH791" s="2"/>
    </row>
    <row r="792" customFormat="false" ht="15.75" hidden="false" customHeight="true" outlineLevel="0" collapsed="false">
      <c r="A792" s="2"/>
      <c r="B792" s="2"/>
      <c r="C792" s="2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2"/>
      <c r="P792" s="2"/>
      <c r="Q792" s="2"/>
      <c r="R792" s="2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2"/>
      <c r="AE792" s="2"/>
      <c r="AF792" s="2"/>
      <c r="AG792" s="2"/>
      <c r="AH792" s="2"/>
    </row>
    <row r="793" customFormat="false" ht="15.75" hidden="false" customHeight="true" outlineLevel="0" collapsed="false">
      <c r="A793" s="2"/>
      <c r="B793" s="2"/>
      <c r="C793" s="2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2"/>
      <c r="P793" s="2"/>
      <c r="Q793" s="2"/>
      <c r="R793" s="2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2"/>
      <c r="AE793" s="2"/>
      <c r="AF793" s="2"/>
      <c r="AG793" s="2"/>
      <c r="AH793" s="2"/>
    </row>
    <row r="794" customFormat="false" ht="15.75" hidden="false" customHeight="true" outlineLevel="0" collapsed="false">
      <c r="A794" s="2"/>
      <c r="B794" s="2"/>
      <c r="C794" s="2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2"/>
      <c r="P794" s="2"/>
      <c r="Q794" s="2"/>
      <c r="R794" s="2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2"/>
      <c r="AE794" s="2"/>
      <c r="AF794" s="2"/>
      <c r="AG794" s="2"/>
      <c r="AH794" s="2"/>
    </row>
    <row r="795" customFormat="false" ht="15.75" hidden="false" customHeight="true" outlineLevel="0" collapsed="false">
      <c r="A795" s="2"/>
      <c r="B795" s="2"/>
      <c r="C795" s="2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2"/>
      <c r="P795" s="2"/>
      <c r="Q795" s="2"/>
      <c r="R795" s="2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2"/>
      <c r="AE795" s="2"/>
      <c r="AF795" s="2"/>
      <c r="AG795" s="2"/>
      <c r="AH795" s="2"/>
    </row>
    <row r="796" customFormat="false" ht="15.75" hidden="false" customHeight="true" outlineLevel="0" collapsed="false">
      <c r="A796" s="2"/>
      <c r="B796" s="2"/>
      <c r="C796" s="2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2"/>
      <c r="P796" s="2"/>
      <c r="Q796" s="2"/>
      <c r="R796" s="2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2"/>
      <c r="AE796" s="2"/>
      <c r="AF796" s="2"/>
      <c r="AG796" s="2"/>
      <c r="AH796" s="2"/>
    </row>
    <row r="797" customFormat="false" ht="15.75" hidden="false" customHeight="true" outlineLevel="0" collapsed="false">
      <c r="A797" s="2"/>
      <c r="B797" s="2"/>
      <c r="C797" s="2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2"/>
      <c r="P797" s="2"/>
      <c r="Q797" s="2"/>
      <c r="R797" s="2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2"/>
      <c r="AE797" s="2"/>
      <c r="AF797" s="2"/>
      <c r="AG797" s="2"/>
      <c r="AH797" s="2"/>
    </row>
    <row r="798" customFormat="false" ht="15.75" hidden="false" customHeight="true" outlineLevel="0" collapsed="false">
      <c r="A798" s="2"/>
      <c r="B798" s="2"/>
      <c r="C798" s="2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2"/>
      <c r="P798" s="2"/>
      <c r="Q798" s="2"/>
      <c r="R798" s="2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2"/>
      <c r="AE798" s="2"/>
      <c r="AF798" s="2"/>
      <c r="AG798" s="2"/>
      <c r="AH798" s="2"/>
    </row>
    <row r="799" customFormat="false" ht="15.75" hidden="false" customHeight="true" outlineLevel="0" collapsed="false">
      <c r="A799" s="2"/>
      <c r="B799" s="2"/>
      <c r="C799" s="2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2"/>
      <c r="P799" s="2"/>
      <c r="Q799" s="2"/>
      <c r="R799" s="2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2"/>
      <c r="AE799" s="2"/>
      <c r="AF799" s="2"/>
      <c r="AG799" s="2"/>
      <c r="AH799" s="2"/>
    </row>
    <row r="800" customFormat="false" ht="15.75" hidden="false" customHeight="true" outlineLevel="0" collapsed="false">
      <c r="A800" s="2"/>
      <c r="B800" s="2"/>
      <c r="C800" s="2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2"/>
      <c r="P800" s="2"/>
      <c r="Q800" s="2"/>
      <c r="R800" s="2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2"/>
      <c r="AE800" s="2"/>
      <c r="AF800" s="2"/>
      <c r="AG800" s="2"/>
      <c r="AH800" s="2"/>
    </row>
    <row r="801" customFormat="false" ht="15.75" hidden="false" customHeight="true" outlineLevel="0" collapsed="false">
      <c r="A801" s="2"/>
      <c r="B801" s="2"/>
      <c r="C801" s="2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2"/>
      <c r="P801" s="2"/>
      <c r="Q801" s="2"/>
      <c r="R801" s="2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2"/>
      <c r="AE801" s="2"/>
      <c r="AF801" s="2"/>
      <c r="AG801" s="2"/>
      <c r="AH801" s="2"/>
    </row>
    <row r="802" customFormat="false" ht="15.75" hidden="false" customHeight="true" outlineLevel="0" collapsed="false">
      <c r="A802" s="2"/>
      <c r="B802" s="2"/>
      <c r="C802" s="2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2"/>
      <c r="P802" s="2"/>
      <c r="Q802" s="2"/>
      <c r="R802" s="2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2"/>
      <c r="AE802" s="2"/>
      <c r="AF802" s="2"/>
      <c r="AG802" s="2"/>
      <c r="AH802" s="2"/>
    </row>
    <row r="803" customFormat="false" ht="15.75" hidden="false" customHeight="true" outlineLevel="0" collapsed="false">
      <c r="A803" s="2"/>
      <c r="B803" s="2"/>
      <c r="C803" s="2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2"/>
      <c r="P803" s="2"/>
      <c r="Q803" s="2"/>
      <c r="R803" s="2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2"/>
      <c r="AE803" s="2"/>
      <c r="AF803" s="2"/>
      <c r="AG803" s="2"/>
      <c r="AH803" s="2"/>
    </row>
    <row r="804" customFormat="false" ht="15.75" hidden="false" customHeight="true" outlineLevel="0" collapsed="false">
      <c r="A804" s="2"/>
      <c r="B804" s="2"/>
      <c r="C804" s="2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2"/>
      <c r="P804" s="2"/>
      <c r="Q804" s="2"/>
      <c r="R804" s="2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2"/>
      <c r="AE804" s="2"/>
      <c r="AF804" s="2"/>
      <c r="AG804" s="2"/>
      <c r="AH804" s="2"/>
    </row>
    <row r="805" customFormat="false" ht="15.75" hidden="false" customHeight="true" outlineLevel="0" collapsed="false">
      <c r="A805" s="2"/>
      <c r="B805" s="2"/>
      <c r="C805" s="2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2"/>
      <c r="P805" s="2"/>
      <c r="Q805" s="2"/>
      <c r="R805" s="2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2"/>
      <c r="AE805" s="2"/>
      <c r="AF805" s="2"/>
      <c r="AG805" s="2"/>
      <c r="AH805" s="2"/>
    </row>
    <row r="806" customFormat="false" ht="15.75" hidden="false" customHeight="true" outlineLevel="0" collapsed="false">
      <c r="A806" s="2"/>
      <c r="B806" s="2"/>
      <c r="C806" s="2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2"/>
      <c r="P806" s="2"/>
      <c r="Q806" s="2"/>
      <c r="R806" s="2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2"/>
      <c r="AE806" s="2"/>
      <c r="AF806" s="2"/>
      <c r="AG806" s="2"/>
      <c r="AH806" s="2"/>
    </row>
    <row r="807" customFormat="false" ht="15.75" hidden="false" customHeight="true" outlineLevel="0" collapsed="false">
      <c r="A807" s="2"/>
      <c r="B807" s="2"/>
      <c r="C807" s="2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2"/>
      <c r="P807" s="2"/>
      <c r="Q807" s="2"/>
      <c r="R807" s="2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2"/>
      <c r="AE807" s="2"/>
      <c r="AF807" s="2"/>
      <c r="AG807" s="2"/>
      <c r="AH807" s="2"/>
    </row>
    <row r="808" customFormat="false" ht="15.75" hidden="false" customHeight="true" outlineLevel="0" collapsed="false">
      <c r="A808" s="2"/>
      <c r="B808" s="2"/>
      <c r="C808" s="2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2"/>
      <c r="P808" s="2"/>
      <c r="Q808" s="2"/>
      <c r="R808" s="2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2"/>
      <c r="AE808" s="2"/>
      <c r="AF808" s="2"/>
      <c r="AG808" s="2"/>
      <c r="AH808" s="2"/>
    </row>
    <row r="809" customFormat="false" ht="15.75" hidden="false" customHeight="true" outlineLevel="0" collapsed="false">
      <c r="A809" s="2"/>
      <c r="B809" s="2"/>
      <c r="C809" s="2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2"/>
      <c r="P809" s="2"/>
      <c r="Q809" s="2"/>
      <c r="R809" s="2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2"/>
      <c r="AE809" s="2"/>
      <c r="AF809" s="2"/>
      <c r="AG809" s="2"/>
      <c r="AH809" s="2"/>
    </row>
    <row r="810" customFormat="false" ht="15.75" hidden="false" customHeight="true" outlineLevel="0" collapsed="false">
      <c r="A810" s="2"/>
      <c r="B810" s="2"/>
      <c r="C810" s="2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2"/>
      <c r="P810" s="2"/>
      <c r="Q810" s="2"/>
      <c r="R810" s="2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2"/>
      <c r="AE810" s="2"/>
      <c r="AF810" s="2"/>
      <c r="AG810" s="2"/>
      <c r="AH810" s="2"/>
    </row>
    <row r="811" customFormat="false" ht="15.75" hidden="false" customHeight="true" outlineLevel="0" collapsed="false">
      <c r="A811" s="2"/>
      <c r="B811" s="2"/>
      <c r="C811" s="2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2"/>
      <c r="P811" s="2"/>
      <c r="Q811" s="2"/>
      <c r="R811" s="2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2"/>
      <c r="AE811" s="2"/>
      <c r="AF811" s="2"/>
      <c r="AG811" s="2"/>
      <c r="AH811" s="2"/>
    </row>
    <row r="812" customFormat="false" ht="15.75" hidden="false" customHeight="true" outlineLevel="0" collapsed="false">
      <c r="A812" s="2"/>
      <c r="B812" s="2"/>
      <c r="C812" s="2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2"/>
      <c r="P812" s="2"/>
      <c r="Q812" s="2"/>
      <c r="R812" s="2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2"/>
      <c r="AE812" s="2"/>
      <c r="AF812" s="2"/>
      <c r="AG812" s="2"/>
      <c r="AH812" s="2"/>
    </row>
    <row r="813" customFormat="false" ht="15.75" hidden="false" customHeight="true" outlineLevel="0" collapsed="false">
      <c r="A813" s="2"/>
      <c r="B813" s="2"/>
      <c r="C813" s="2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2"/>
      <c r="P813" s="2"/>
      <c r="Q813" s="2"/>
      <c r="R813" s="2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2"/>
      <c r="AE813" s="2"/>
      <c r="AF813" s="2"/>
      <c r="AG813" s="2"/>
      <c r="AH813" s="2"/>
    </row>
    <row r="814" customFormat="false" ht="15.75" hidden="false" customHeight="true" outlineLevel="0" collapsed="false">
      <c r="A814" s="2"/>
      <c r="B814" s="2"/>
      <c r="C814" s="2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2"/>
      <c r="P814" s="2"/>
      <c r="Q814" s="2"/>
      <c r="R814" s="2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2"/>
      <c r="AE814" s="2"/>
      <c r="AF814" s="2"/>
      <c r="AG814" s="2"/>
      <c r="AH814" s="2"/>
    </row>
    <row r="815" customFormat="false" ht="15.75" hidden="false" customHeight="true" outlineLevel="0" collapsed="false">
      <c r="A815" s="2"/>
      <c r="B815" s="2"/>
      <c r="C815" s="2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2"/>
      <c r="P815" s="2"/>
      <c r="Q815" s="2"/>
      <c r="R815" s="2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2"/>
      <c r="AE815" s="2"/>
      <c r="AF815" s="2"/>
      <c r="AG815" s="2"/>
      <c r="AH815" s="2"/>
    </row>
    <row r="816" customFormat="false" ht="15.75" hidden="false" customHeight="true" outlineLevel="0" collapsed="false">
      <c r="A816" s="2"/>
      <c r="B816" s="2"/>
      <c r="C816" s="2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2"/>
      <c r="P816" s="2"/>
      <c r="Q816" s="2"/>
      <c r="R816" s="2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2"/>
      <c r="AE816" s="2"/>
      <c r="AF816" s="2"/>
      <c r="AG816" s="2"/>
      <c r="AH816" s="2"/>
    </row>
    <row r="817" customFormat="false" ht="15.75" hidden="false" customHeight="true" outlineLevel="0" collapsed="false">
      <c r="A817" s="2"/>
      <c r="B817" s="2"/>
      <c r="C817" s="2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2"/>
      <c r="P817" s="2"/>
      <c r="Q817" s="2"/>
      <c r="R817" s="2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2"/>
      <c r="AE817" s="2"/>
      <c r="AF817" s="2"/>
      <c r="AG817" s="2"/>
      <c r="AH817" s="2"/>
    </row>
    <row r="818" customFormat="false" ht="15.75" hidden="false" customHeight="true" outlineLevel="0" collapsed="false">
      <c r="A818" s="2"/>
      <c r="B818" s="2"/>
      <c r="C818" s="2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2"/>
      <c r="P818" s="2"/>
      <c r="Q818" s="2"/>
      <c r="R818" s="2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2"/>
      <c r="AE818" s="2"/>
      <c r="AF818" s="2"/>
      <c r="AG818" s="2"/>
      <c r="AH818" s="2"/>
    </row>
    <row r="819" customFormat="false" ht="15.75" hidden="false" customHeight="true" outlineLevel="0" collapsed="false">
      <c r="A819" s="2"/>
      <c r="B819" s="2"/>
      <c r="C819" s="2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2"/>
      <c r="P819" s="2"/>
      <c r="Q819" s="2"/>
      <c r="R819" s="2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2"/>
      <c r="AE819" s="2"/>
      <c r="AF819" s="2"/>
      <c r="AG819" s="2"/>
      <c r="AH819" s="2"/>
    </row>
    <row r="820" customFormat="false" ht="15.75" hidden="false" customHeight="true" outlineLevel="0" collapsed="false">
      <c r="A820" s="2"/>
      <c r="B820" s="2"/>
      <c r="C820" s="2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2"/>
      <c r="P820" s="2"/>
      <c r="Q820" s="2"/>
      <c r="R820" s="2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2"/>
      <c r="AE820" s="2"/>
      <c r="AF820" s="2"/>
      <c r="AG820" s="2"/>
      <c r="AH820" s="2"/>
    </row>
    <row r="821" customFormat="false" ht="15.75" hidden="false" customHeight="true" outlineLevel="0" collapsed="false">
      <c r="A821" s="2"/>
      <c r="B821" s="2"/>
      <c r="C821" s="2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2"/>
      <c r="P821" s="2"/>
      <c r="Q821" s="2"/>
      <c r="R821" s="2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2"/>
      <c r="AE821" s="2"/>
      <c r="AF821" s="2"/>
      <c r="AG821" s="2"/>
      <c r="AH821" s="2"/>
    </row>
    <row r="822" customFormat="false" ht="15.75" hidden="false" customHeight="true" outlineLevel="0" collapsed="false">
      <c r="A822" s="2"/>
      <c r="B822" s="2"/>
      <c r="C822" s="2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2"/>
      <c r="P822" s="2"/>
      <c r="Q822" s="2"/>
      <c r="R822" s="2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2"/>
      <c r="AE822" s="2"/>
      <c r="AF822" s="2"/>
      <c r="AG822" s="2"/>
      <c r="AH822" s="2"/>
    </row>
    <row r="823" customFormat="false" ht="15.75" hidden="false" customHeight="true" outlineLevel="0" collapsed="false">
      <c r="A823" s="2"/>
      <c r="B823" s="2"/>
      <c r="C823" s="2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2"/>
      <c r="P823" s="2"/>
      <c r="Q823" s="2"/>
      <c r="R823" s="2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2"/>
      <c r="AE823" s="2"/>
      <c r="AF823" s="2"/>
      <c r="AG823" s="2"/>
      <c r="AH823" s="2"/>
    </row>
    <row r="824" customFormat="false" ht="15.75" hidden="false" customHeight="true" outlineLevel="0" collapsed="false">
      <c r="A824" s="2"/>
      <c r="B824" s="2"/>
      <c r="C824" s="2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2"/>
      <c r="P824" s="2"/>
      <c r="Q824" s="2"/>
      <c r="R824" s="2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2"/>
      <c r="AE824" s="2"/>
      <c r="AF824" s="2"/>
      <c r="AG824" s="2"/>
      <c r="AH824" s="2"/>
    </row>
    <row r="825" customFormat="false" ht="15.75" hidden="false" customHeight="true" outlineLevel="0" collapsed="false">
      <c r="A825" s="2"/>
      <c r="B825" s="2"/>
      <c r="C825" s="2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2"/>
      <c r="P825" s="2"/>
      <c r="Q825" s="2"/>
      <c r="R825" s="2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2"/>
      <c r="AE825" s="2"/>
      <c r="AF825" s="2"/>
      <c r="AG825" s="2"/>
      <c r="AH825" s="2"/>
    </row>
    <row r="826" customFormat="false" ht="15.75" hidden="false" customHeight="true" outlineLevel="0" collapsed="false">
      <c r="A826" s="2"/>
      <c r="B826" s="2"/>
      <c r="C826" s="2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2"/>
      <c r="P826" s="2"/>
      <c r="Q826" s="2"/>
      <c r="R826" s="2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2"/>
      <c r="AE826" s="2"/>
      <c r="AF826" s="2"/>
      <c r="AG826" s="2"/>
      <c r="AH826" s="2"/>
    </row>
    <row r="827" customFormat="false" ht="15.75" hidden="false" customHeight="true" outlineLevel="0" collapsed="false">
      <c r="A827" s="2"/>
      <c r="B827" s="2"/>
      <c r="C827" s="2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2"/>
      <c r="P827" s="2"/>
      <c r="Q827" s="2"/>
      <c r="R827" s="2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2"/>
      <c r="AE827" s="2"/>
      <c r="AF827" s="2"/>
      <c r="AG827" s="2"/>
      <c r="AH827" s="2"/>
    </row>
    <row r="828" customFormat="false" ht="15.75" hidden="false" customHeight="true" outlineLevel="0" collapsed="false">
      <c r="A828" s="2"/>
      <c r="B828" s="2"/>
      <c r="C828" s="2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2"/>
      <c r="P828" s="2"/>
      <c r="Q828" s="2"/>
      <c r="R828" s="2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2"/>
      <c r="AE828" s="2"/>
      <c r="AF828" s="2"/>
      <c r="AG828" s="2"/>
      <c r="AH828" s="2"/>
    </row>
    <row r="829" customFormat="false" ht="15.75" hidden="false" customHeight="true" outlineLevel="0" collapsed="false">
      <c r="A829" s="2"/>
      <c r="B829" s="2"/>
      <c r="C829" s="2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2"/>
      <c r="P829" s="2"/>
      <c r="Q829" s="2"/>
      <c r="R829" s="2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2"/>
      <c r="AE829" s="2"/>
      <c r="AF829" s="2"/>
      <c r="AG829" s="2"/>
      <c r="AH829" s="2"/>
    </row>
    <row r="830" customFormat="false" ht="15.75" hidden="false" customHeight="true" outlineLevel="0" collapsed="false">
      <c r="A830" s="2"/>
      <c r="B830" s="2"/>
      <c r="C830" s="2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2"/>
      <c r="P830" s="2"/>
      <c r="Q830" s="2"/>
      <c r="R830" s="2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2"/>
      <c r="AE830" s="2"/>
      <c r="AF830" s="2"/>
      <c r="AG830" s="2"/>
      <c r="AH830" s="2"/>
    </row>
    <row r="831" customFormat="false" ht="15.75" hidden="false" customHeight="true" outlineLevel="0" collapsed="false">
      <c r="A831" s="2"/>
      <c r="B831" s="2"/>
      <c r="C831" s="2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2"/>
      <c r="P831" s="2"/>
      <c r="Q831" s="2"/>
      <c r="R831" s="2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2"/>
      <c r="AE831" s="2"/>
      <c r="AF831" s="2"/>
      <c r="AG831" s="2"/>
      <c r="AH831" s="2"/>
    </row>
    <row r="832" customFormat="false" ht="15.75" hidden="false" customHeight="true" outlineLevel="0" collapsed="false">
      <c r="A832" s="2"/>
      <c r="B832" s="2"/>
      <c r="C832" s="2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2"/>
      <c r="P832" s="2"/>
      <c r="Q832" s="2"/>
      <c r="R832" s="2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2"/>
      <c r="AE832" s="2"/>
      <c r="AF832" s="2"/>
      <c r="AG832" s="2"/>
      <c r="AH832" s="2"/>
    </row>
    <row r="833" customFormat="false" ht="15.75" hidden="false" customHeight="true" outlineLevel="0" collapsed="false">
      <c r="A833" s="2"/>
      <c r="B833" s="2"/>
      <c r="C833" s="2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2"/>
      <c r="P833" s="2"/>
      <c r="Q833" s="2"/>
      <c r="R833" s="2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2"/>
      <c r="AE833" s="2"/>
      <c r="AF833" s="2"/>
      <c r="AG833" s="2"/>
      <c r="AH833" s="2"/>
    </row>
    <row r="834" customFormat="false" ht="15.75" hidden="false" customHeight="true" outlineLevel="0" collapsed="false">
      <c r="A834" s="2"/>
      <c r="B834" s="2"/>
      <c r="C834" s="2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2"/>
      <c r="P834" s="2"/>
      <c r="Q834" s="2"/>
      <c r="R834" s="2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2"/>
      <c r="AE834" s="2"/>
      <c r="AF834" s="2"/>
      <c r="AG834" s="2"/>
      <c r="AH834" s="2"/>
    </row>
    <row r="835" customFormat="false" ht="15.75" hidden="false" customHeight="true" outlineLevel="0" collapsed="false">
      <c r="A835" s="2"/>
      <c r="B835" s="2"/>
      <c r="C835" s="2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2"/>
      <c r="P835" s="2"/>
      <c r="Q835" s="2"/>
      <c r="R835" s="2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2"/>
      <c r="AE835" s="2"/>
      <c r="AF835" s="2"/>
      <c r="AG835" s="2"/>
      <c r="AH835" s="2"/>
    </row>
    <row r="836" customFormat="false" ht="15.75" hidden="false" customHeight="true" outlineLevel="0" collapsed="false">
      <c r="A836" s="2"/>
      <c r="B836" s="2"/>
      <c r="C836" s="2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2"/>
      <c r="P836" s="2"/>
      <c r="Q836" s="2"/>
      <c r="R836" s="2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2"/>
      <c r="AE836" s="2"/>
      <c r="AF836" s="2"/>
      <c r="AG836" s="2"/>
      <c r="AH836" s="2"/>
    </row>
    <row r="837" customFormat="false" ht="15.75" hidden="false" customHeight="true" outlineLevel="0" collapsed="false">
      <c r="A837" s="2"/>
      <c r="B837" s="2"/>
      <c r="C837" s="2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2"/>
      <c r="P837" s="2"/>
      <c r="Q837" s="2"/>
      <c r="R837" s="2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2"/>
      <c r="AE837" s="2"/>
      <c r="AF837" s="2"/>
      <c r="AG837" s="2"/>
      <c r="AH837" s="2"/>
    </row>
    <row r="838" customFormat="false" ht="15.75" hidden="false" customHeight="true" outlineLevel="0" collapsed="false">
      <c r="A838" s="2"/>
      <c r="B838" s="2"/>
      <c r="C838" s="2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2"/>
      <c r="P838" s="2"/>
      <c r="Q838" s="2"/>
      <c r="R838" s="2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2"/>
      <c r="AE838" s="2"/>
      <c r="AF838" s="2"/>
      <c r="AG838" s="2"/>
      <c r="AH838" s="2"/>
    </row>
    <row r="839" customFormat="false" ht="15.75" hidden="false" customHeight="true" outlineLevel="0" collapsed="false">
      <c r="A839" s="2"/>
      <c r="B839" s="2"/>
      <c r="C839" s="2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2"/>
      <c r="P839" s="2"/>
      <c r="Q839" s="2"/>
      <c r="R839" s="2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2"/>
      <c r="AE839" s="2"/>
      <c r="AF839" s="2"/>
      <c r="AG839" s="2"/>
      <c r="AH839" s="2"/>
    </row>
    <row r="840" customFormat="false" ht="15.75" hidden="false" customHeight="true" outlineLevel="0" collapsed="false">
      <c r="A840" s="2"/>
      <c r="B840" s="2"/>
      <c r="C840" s="2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2"/>
      <c r="P840" s="2"/>
      <c r="Q840" s="2"/>
      <c r="R840" s="2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2"/>
      <c r="AE840" s="2"/>
      <c r="AF840" s="2"/>
      <c r="AG840" s="2"/>
      <c r="AH840" s="2"/>
    </row>
    <row r="841" customFormat="false" ht="15.75" hidden="false" customHeight="true" outlineLevel="0" collapsed="false">
      <c r="A841" s="2"/>
      <c r="B841" s="2"/>
      <c r="C841" s="2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2"/>
      <c r="P841" s="2"/>
      <c r="Q841" s="2"/>
      <c r="R841" s="2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2"/>
      <c r="AE841" s="2"/>
      <c r="AF841" s="2"/>
      <c r="AG841" s="2"/>
      <c r="AH841" s="2"/>
    </row>
    <row r="842" customFormat="false" ht="15.75" hidden="false" customHeight="true" outlineLevel="0" collapsed="false">
      <c r="A842" s="2"/>
      <c r="B842" s="2"/>
      <c r="C842" s="2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2"/>
      <c r="P842" s="2"/>
      <c r="Q842" s="2"/>
      <c r="R842" s="2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2"/>
      <c r="AE842" s="2"/>
      <c r="AF842" s="2"/>
      <c r="AG842" s="2"/>
      <c r="AH842" s="2"/>
    </row>
    <row r="843" customFormat="false" ht="15.75" hidden="false" customHeight="true" outlineLevel="0" collapsed="false">
      <c r="A843" s="2"/>
      <c r="B843" s="2"/>
      <c r="C843" s="2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2"/>
      <c r="P843" s="2"/>
      <c r="Q843" s="2"/>
      <c r="R843" s="2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2"/>
      <c r="AE843" s="2"/>
      <c r="AF843" s="2"/>
      <c r="AG843" s="2"/>
      <c r="AH843" s="2"/>
    </row>
    <row r="844" customFormat="false" ht="15.75" hidden="false" customHeight="true" outlineLevel="0" collapsed="false">
      <c r="A844" s="2"/>
      <c r="B844" s="2"/>
      <c r="C844" s="2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2"/>
      <c r="P844" s="2"/>
      <c r="Q844" s="2"/>
      <c r="R844" s="2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2"/>
      <c r="AE844" s="2"/>
      <c r="AF844" s="2"/>
      <c r="AG844" s="2"/>
      <c r="AH844" s="2"/>
    </row>
    <row r="845" customFormat="false" ht="15.75" hidden="false" customHeight="true" outlineLevel="0" collapsed="false">
      <c r="A845" s="2"/>
      <c r="B845" s="2"/>
      <c r="C845" s="2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2"/>
      <c r="P845" s="2"/>
      <c r="Q845" s="2"/>
      <c r="R845" s="2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2"/>
      <c r="AE845" s="2"/>
      <c r="AF845" s="2"/>
      <c r="AG845" s="2"/>
      <c r="AH845" s="2"/>
    </row>
    <row r="846" customFormat="false" ht="15.75" hidden="false" customHeight="true" outlineLevel="0" collapsed="false">
      <c r="A846" s="2"/>
      <c r="B846" s="2"/>
      <c r="C846" s="2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2"/>
      <c r="P846" s="2"/>
      <c r="Q846" s="2"/>
      <c r="R846" s="2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2"/>
      <c r="AE846" s="2"/>
      <c r="AF846" s="2"/>
      <c r="AG846" s="2"/>
      <c r="AH846" s="2"/>
    </row>
    <row r="847" customFormat="false" ht="15.75" hidden="false" customHeight="true" outlineLevel="0" collapsed="false">
      <c r="A847" s="2"/>
      <c r="B847" s="2"/>
      <c r="C847" s="2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2"/>
      <c r="P847" s="2"/>
      <c r="Q847" s="2"/>
      <c r="R847" s="2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2"/>
      <c r="AE847" s="2"/>
      <c r="AF847" s="2"/>
      <c r="AG847" s="2"/>
      <c r="AH847" s="2"/>
    </row>
    <row r="848" customFormat="false" ht="15.75" hidden="false" customHeight="true" outlineLevel="0" collapsed="false">
      <c r="A848" s="2"/>
      <c r="B848" s="2"/>
      <c r="C848" s="2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2"/>
      <c r="P848" s="2"/>
      <c r="Q848" s="2"/>
      <c r="R848" s="2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2"/>
      <c r="AE848" s="2"/>
      <c r="AF848" s="2"/>
      <c r="AG848" s="2"/>
      <c r="AH848" s="2"/>
    </row>
    <row r="849" customFormat="false" ht="15.75" hidden="false" customHeight="true" outlineLevel="0" collapsed="false">
      <c r="A849" s="2"/>
      <c r="B849" s="2"/>
      <c r="C849" s="2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2"/>
      <c r="P849" s="2"/>
      <c r="Q849" s="2"/>
      <c r="R849" s="2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2"/>
      <c r="AE849" s="2"/>
      <c r="AF849" s="2"/>
      <c r="AG849" s="2"/>
      <c r="AH849" s="2"/>
    </row>
    <row r="850" customFormat="false" ht="15.75" hidden="false" customHeight="true" outlineLevel="0" collapsed="false">
      <c r="A850" s="2"/>
      <c r="B850" s="2"/>
      <c r="C850" s="2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2"/>
      <c r="P850" s="2"/>
      <c r="Q850" s="2"/>
      <c r="R850" s="2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2"/>
      <c r="AE850" s="2"/>
      <c r="AF850" s="2"/>
      <c r="AG850" s="2"/>
      <c r="AH850" s="2"/>
    </row>
    <row r="851" customFormat="false" ht="15.75" hidden="false" customHeight="true" outlineLevel="0" collapsed="false">
      <c r="A851" s="2"/>
      <c r="B851" s="2"/>
      <c r="C851" s="2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2"/>
      <c r="P851" s="2"/>
      <c r="Q851" s="2"/>
      <c r="R851" s="2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2"/>
      <c r="AE851" s="2"/>
      <c r="AF851" s="2"/>
      <c r="AG851" s="2"/>
      <c r="AH851" s="2"/>
    </row>
    <row r="852" customFormat="false" ht="15.75" hidden="false" customHeight="true" outlineLevel="0" collapsed="false">
      <c r="A852" s="2"/>
      <c r="B852" s="2"/>
      <c r="C852" s="2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2"/>
      <c r="P852" s="2"/>
      <c r="Q852" s="2"/>
      <c r="R852" s="2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2"/>
      <c r="AE852" s="2"/>
      <c r="AF852" s="2"/>
      <c r="AG852" s="2"/>
      <c r="AH852" s="2"/>
    </row>
    <row r="853" customFormat="false" ht="15.75" hidden="false" customHeight="true" outlineLevel="0" collapsed="false">
      <c r="A853" s="2"/>
      <c r="B853" s="2"/>
      <c r="C853" s="2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2"/>
      <c r="P853" s="2"/>
      <c r="Q853" s="2"/>
      <c r="R853" s="2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2"/>
      <c r="AE853" s="2"/>
      <c r="AF853" s="2"/>
      <c r="AG853" s="2"/>
      <c r="AH853" s="2"/>
    </row>
    <row r="854" customFormat="false" ht="15.75" hidden="false" customHeight="true" outlineLevel="0" collapsed="false">
      <c r="A854" s="2"/>
      <c r="B854" s="2"/>
      <c r="C854" s="2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2"/>
      <c r="P854" s="2"/>
      <c r="Q854" s="2"/>
      <c r="R854" s="2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2"/>
      <c r="AE854" s="2"/>
      <c r="AF854" s="2"/>
      <c r="AG854" s="2"/>
      <c r="AH854" s="2"/>
    </row>
    <row r="855" customFormat="false" ht="15.75" hidden="false" customHeight="true" outlineLevel="0" collapsed="false">
      <c r="A855" s="2"/>
      <c r="B855" s="2"/>
      <c r="C855" s="2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2"/>
      <c r="P855" s="2"/>
      <c r="Q855" s="2"/>
      <c r="R855" s="2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2"/>
      <c r="AE855" s="2"/>
      <c r="AF855" s="2"/>
      <c r="AG855" s="2"/>
      <c r="AH855" s="2"/>
    </row>
    <row r="856" customFormat="false" ht="15.75" hidden="false" customHeight="true" outlineLevel="0" collapsed="false">
      <c r="A856" s="2"/>
      <c r="B856" s="2"/>
      <c r="C856" s="2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2"/>
      <c r="P856" s="2"/>
      <c r="Q856" s="2"/>
      <c r="R856" s="2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2"/>
      <c r="AE856" s="2"/>
      <c r="AF856" s="2"/>
      <c r="AG856" s="2"/>
      <c r="AH856" s="2"/>
    </row>
    <row r="857" customFormat="false" ht="15.75" hidden="false" customHeight="true" outlineLevel="0" collapsed="false">
      <c r="A857" s="2"/>
      <c r="B857" s="2"/>
      <c r="C857" s="2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2"/>
      <c r="P857" s="2"/>
      <c r="Q857" s="2"/>
      <c r="R857" s="2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2"/>
      <c r="AE857" s="2"/>
      <c r="AF857" s="2"/>
      <c r="AG857" s="2"/>
      <c r="AH857" s="2"/>
    </row>
    <row r="858" customFormat="false" ht="15.75" hidden="false" customHeight="true" outlineLevel="0" collapsed="false">
      <c r="A858" s="2"/>
      <c r="B858" s="2"/>
      <c r="C858" s="2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2"/>
      <c r="P858" s="2"/>
      <c r="Q858" s="2"/>
      <c r="R858" s="2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2"/>
      <c r="AE858" s="2"/>
      <c r="AF858" s="2"/>
      <c r="AG858" s="2"/>
      <c r="AH858" s="2"/>
    </row>
    <row r="859" customFormat="false" ht="15.75" hidden="false" customHeight="true" outlineLevel="0" collapsed="false">
      <c r="A859" s="2"/>
      <c r="B859" s="2"/>
      <c r="C859" s="2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2"/>
      <c r="P859" s="2"/>
      <c r="Q859" s="2"/>
      <c r="R859" s="2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2"/>
      <c r="AE859" s="2"/>
      <c r="AF859" s="2"/>
      <c r="AG859" s="2"/>
      <c r="AH859" s="2"/>
    </row>
    <row r="860" customFormat="false" ht="15.75" hidden="false" customHeight="true" outlineLevel="0" collapsed="false">
      <c r="A860" s="2"/>
      <c r="B860" s="2"/>
      <c r="C860" s="2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2"/>
      <c r="P860" s="2"/>
      <c r="Q860" s="2"/>
      <c r="R860" s="2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2"/>
      <c r="AE860" s="2"/>
      <c r="AF860" s="2"/>
      <c r="AG860" s="2"/>
      <c r="AH860" s="2"/>
    </row>
    <row r="861" customFormat="false" ht="15.75" hidden="false" customHeight="true" outlineLevel="0" collapsed="false">
      <c r="A861" s="2"/>
      <c r="B861" s="2"/>
      <c r="C861" s="2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2"/>
      <c r="P861" s="2"/>
      <c r="Q861" s="2"/>
      <c r="R861" s="2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2"/>
      <c r="AE861" s="2"/>
      <c r="AF861" s="2"/>
      <c r="AG861" s="2"/>
      <c r="AH861" s="2"/>
    </row>
    <row r="862" customFormat="false" ht="15.75" hidden="false" customHeight="true" outlineLevel="0" collapsed="false">
      <c r="A862" s="2"/>
      <c r="B862" s="2"/>
      <c r="C862" s="2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2"/>
      <c r="P862" s="2"/>
      <c r="Q862" s="2"/>
      <c r="R862" s="2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2"/>
      <c r="AE862" s="2"/>
      <c r="AF862" s="2"/>
      <c r="AG862" s="2"/>
      <c r="AH862" s="2"/>
    </row>
    <row r="863" customFormat="false" ht="15.75" hidden="false" customHeight="true" outlineLevel="0" collapsed="false">
      <c r="A863" s="2"/>
      <c r="B863" s="2"/>
      <c r="C863" s="2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2"/>
      <c r="P863" s="2"/>
      <c r="Q863" s="2"/>
      <c r="R863" s="2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2"/>
      <c r="AE863" s="2"/>
      <c r="AF863" s="2"/>
      <c r="AG863" s="2"/>
      <c r="AH863" s="2"/>
    </row>
    <row r="864" customFormat="false" ht="15.75" hidden="false" customHeight="true" outlineLevel="0" collapsed="false">
      <c r="A864" s="2"/>
      <c r="B864" s="2"/>
      <c r="C864" s="2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2"/>
      <c r="P864" s="2"/>
      <c r="Q864" s="2"/>
      <c r="R864" s="2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2"/>
      <c r="AE864" s="2"/>
      <c r="AF864" s="2"/>
      <c r="AG864" s="2"/>
      <c r="AH864" s="2"/>
    </row>
    <row r="865" customFormat="false" ht="15.75" hidden="false" customHeight="true" outlineLevel="0" collapsed="false">
      <c r="A865" s="2"/>
      <c r="B865" s="2"/>
      <c r="C865" s="2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2"/>
      <c r="P865" s="2"/>
      <c r="Q865" s="2"/>
      <c r="R865" s="2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2"/>
      <c r="AE865" s="2"/>
      <c r="AF865" s="2"/>
      <c r="AG865" s="2"/>
      <c r="AH865" s="2"/>
    </row>
    <row r="866" customFormat="false" ht="15.75" hidden="false" customHeight="true" outlineLevel="0" collapsed="false">
      <c r="A866" s="2"/>
      <c r="B866" s="2"/>
      <c r="C866" s="2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2"/>
      <c r="P866" s="2"/>
      <c r="Q866" s="2"/>
      <c r="R866" s="2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2"/>
      <c r="AE866" s="2"/>
      <c r="AF866" s="2"/>
      <c r="AG866" s="2"/>
      <c r="AH866" s="2"/>
    </row>
    <row r="867" customFormat="false" ht="15.75" hidden="false" customHeight="true" outlineLevel="0" collapsed="false">
      <c r="A867" s="2"/>
      <c r="B867" s="2"/>
      <c r="C867" s="2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2"/>
      <c r="P867" s="2"/>
      <c r="Q867" s="2"/>
      <c r="R867" s="2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2"/>
      <c r="AE867" s="2"/>
      <c r="AF867" s="2"/>
      <c r="AG867" s="2"/>
      <c r="AH867" s="2"/>
    </row>
    <row r="868" customFormat="false" ht="15.75" hidden="false" customHeight="true" outlineLevel="0" collapsed="false">
      <c r="A868" s="2"/>
      <c r="B868" s="2"/>
      <c r="C868" s="2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2"/>
      <c r="P868" s="2"/>
      <c r="Q868" s="2"/>
      <c r="R868" s="2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2"/>
      <c r="AE868" s="2"/>
      <c r="AF868" s="2"/>
      <c r="AG868" s="2"/>
      <c r="AH868" s="2"/>
    </row>
    <row r="869" customFormat="false" ht="15.75" hidden="false" customHeight="true" outlineLevel="0" collapsed="false">
      <c r="A869" s="2"/>
      <c r="B869" s="2"/>
      <c r="C869" s="2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2"/>
      <c r="P869" s="2"/>
      <c r="Q869" s="2"/>
      <c r="R869" s="2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2"/>
      <c r="AE869" s="2"/>
      <c r="AF869" s="2"/>
      <c r="AG869" s="2"/>
      <c r="AH869" s="2"/>
    </row>
    <row r="870" customFormat="false" ht="15.75" hidden="false" customHeight="true" outlineLevel="0" collapsed="false">
      <c r="A870" s="2"/>
      <c r="B870" s="2"/>
      <c r="C870" s="2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2"/>
      <c r="P870" s="2"/>
      <c r="Q870" s="2"/>
      <c r="R870" s="2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2"/>
      <c r="AE870" s="2"/>
      <c r="AF870" s="2"/>
      <c r="AG870" s="2"/>
      <c r="AH870" s="2"/>
    </row>
    <row r="871" customFormat="false" ht="15.75" hidden="false" customHeight="true" outlineLevel="0" collapsed="false">
      <c r="A871" s="2"/>
      <c r="B871" s="2"/>
      <c r="C871" s="2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2"/>
      <c r="P871" s="2"/>
      <c r="Q871" s="2"/>
      <c r="R871" s="2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2"/>
      <c r="AE871" s="2"/>
      <c r="AF871" s="2"/>
      <c r="AG871" s="2"/>
      <c r="AH871" s="2"/>
    </row>
    <row r="872" customFormat="false" ht="15.75" hidden="false" customHeight="true" outlineLevel="0" collapsed="false">
      <c r="A872" s="2"/>
      <c r="B872" s="2"/>
      <c r="C872" s="2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2"/>
      <c r="P872" s="2"/>
      <c r="Q872" s="2"/>
      <c r="R872" s="2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2"/>
      <c r="AE872" s="2"/>
      <c r="AF872" s="2"/>
      <c r="AG872" s="2"/>
      <c r="AH872" s="2"/>
    </row>
    <row r="873" customFormat="false" ht="15.75" hidden="false" customHeight="true" outlineLevel="0" collapsed="false">
      <c r="A873" s="2"/>
      <c r="B873" s="2"/>
      <c r="C873" s="2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2"/>
      <c r="P873" s="2"/>
      <c r="Q873" s="2"/>
      <c r="R873" s="2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2"/>
      <c r="AE873" s="2"/>
      <c r="AF873" s="2"/>
      <c r="AG873" s="2"/>
      <c r="AH873" s="2"/>
    </row>
    <row r="874" customFormat="false" ht="15.75" hidden="false" customHeight="true" outlineLevel="0" collapsed="false">
      <c r="A874" s="2"/>
      <c r="B874" s="2"/>
      <c r="C874" s="2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2"/>
      <c r="P874" s="2"/>
      <c r="Q874" s="2"/>
      <c r="R874" s="2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2"/>
      <c r="AE874" s="2"/>
      <c r="AF874" s="2"/>
      <c r="AG874" s="2"/>
      <c r="AH874" s="2"/>
    </row>
    <row r="875" customFormat="false" ht="15.75" hidden="false" customHeight="true" outlineLevel="0" collapsed="false">
      <c r="A875" s="2"/>
      <c r="B875" s="2"/>
      <c r="C875" s="2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2"/>
      <c r="P875" s="2"/>
      <c r="Q875" s="2"/>
      <c r="R875" s="2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2"/>
      <c r="AE875" s="2"/>
      <c r="AF875" s="2"/>
      <c r="AG875" s="2"/>
      <c r="AH875" s="2"/>
    </row>
    <row r="876" customFormat="false" ht="15.75" hidden="false" customHeight="true" outlineLevel="0" collapsed="false">
      <c r="A876" s="2"/>
      <c r="B876" s="2"/>
      <c r="C876" s="2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2"/>
      <c r="P876" s="2"/>
      <c r="Q876" s="2"/>
      <c r="R876" s="2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2"/>
      <c r="AE876" s="2"/>
      <c r="AF876" s="2"/>
      <c r="AG876" s="2"/>
      <c r="AH876" s="2"/>
    </row>
    <row r="877" customFormat="false" ht="15.75" hidden="false" customHeight="true" outlineLevel="0" collapsed="false">
      <c r="A877" s="2"/>
      <c r="B877" s="2"/>
      <c r="C877" s="2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2"/>
      <c r="P877" s="2"/>
      <c r="Q877" s="2"/>
      <c r="R877" s="2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2"/>
      <c r="AE877" s="2"/>
      <c r="AF877" s="2"/>
      <c r="AG877" s="2"/>
      <c r="AH877" s="2"/>
    </row>
    <row r="878" customFormat="false" ht="15.75" hidden="false" customHeight="true" outlineLevel="0" collapsed="false">
      <c r="A878" s="2"/>
      <c r="B878" s="2"/>
      <c r="C878" s="2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2"/>
      <c r="P878" s="2"/>
      <c r="Q878" s="2"/>
      <c r="R878" s="2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2"/>
      <c r="AE878" s="2"/>
      <c r="AF878" s="2"/>
      <c r="AG878" s="2"/>
      <c r="AH878" s="2"/>
    </row>
    <row r="879" customFormat="false" ht="15.75" hidden="false" customHeight="true" outlineLevel="0" collapsed="false">
      <c r="A879" s="2"/>
      <c r="B879" s="2"/>
      <c r="C879" s="2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2"/>
      <c r="P879" s="2"/>
      <c r="Q879" s="2"/>
      <c r="R879" s="2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2"/>
      <c r="AE879" s="2"/>
      <c r="AF879" s="2"/>
      <c r="AG879" s="2"/>
      <c r="AH879" s="2"/>
    </row>
    <row r="880" customFormat="false" ht="15.75" hidden="false" customHeight="true" outlineLevel="0" collapsed="false">
      <c r="A880" s="2"/>
      <c r="B880" s="2"/>
      <c r="C880" s="2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2"/>
      <c r="P880" s="2"/>
      <c r="Q880" s="2"/>
      <c r="R880" s="2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2"/>
      <c r="AE880" s="2"/>
      <c r="AF880" s="2"/>
      <c r="AG880" s="2"/>
      <c r="AH880" s="2"/>
    </row>
    <row r="881" customFormat="false" ht="15.75" hidden="false" customHeight="true" outlineLevel="0" collapsed="false">
      <c r="A881" s="2"/>
      <c r="B881" s="2"/>
      <c r="C881" s="2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2"/>
      <c r="P881" s="2"/>
      <c r="Q881" s="2"/>
      <c r="R881" s="2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2"/>
      <c r="AE881" s="2"/>
      <c r="AF881" s="2"/>
      <c r="AG881" s="2"/>
      <c r="AH881" s="2"/>
    </row>
    <row r="882" customFormat="false" ht="15.75" hidden="false" customHeight="true" outlineLevel="0" collapsed="false">
      <c r="A882" s="2"/>
      <c r="B882" s="2"/>
      <c r="C882" s="2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2"/>
      <c r="P882" s="2"/>
      <c r="Q882" s="2"/>
      <c r="R882" s="2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2"/>
      <c r="AE882" s="2"/>
      <c r="AF882" s="2"/>
      <c r="AG882" s="2"/>
      <c r="AH882" s="2"/>
    </row>
    <row r="883" customFormat="false" ht="15.75" hidden="false" customHeight="true" outlineLevel="0" collapsed="false">
      <c r="A883" s="2"/>
      <c r="B883" s="2"/>
      <c r="C883" s="2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2"/>
      <c r="P883" s="2"/>
      <c r="Q883" s="2"/>
      <c r="R883" s="2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2"/>
      <c r="AE883" s="2"/>
      <c r="AF883" s="2"/>
      <c r="AG883" s="2"/>
      <c r="AH883" s="2"/>
    </row>
    <row r="884" customFormat="false" ht="15.75" hidden="false" customHeight="true" outlineLevel="0" collapsed="false">
      <c r="A884" s="2"/>
      <c r="B884" s="2"/>
      <c r="C884" s="2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2"/>
      <c r="P884" s="2"/>
      <c r="Q884" s="2"/>
      <c r="R884" s="2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2"/>
      <c r="AE884" s="2"/>
      <c r="AF884" s="2"/>
      <c r="AG884" s="2"/>
      <c r="AH884" s="2"/>
    </row>
    <row r="885" customFormat="false" ht="15.75" hidden="false" customHeight="true" outlineLevel="0" collapsed="false">
      <c r="A885" s="2"/>
      <c r="B885" s="2"/>
      <c r="C885" s="2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2"/>
      <c r="P885" s="2"/>
      <c r="Q885" s="2"/>
      <c r="R885" s="2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2"/>
      <c r="AE885" s="2"/>
      <c r="AF885" s="2"/>
      <c r="AG885" s="2"/>
      <c r="AH885" s="2"/>
    </row>
    <row r="886" customFormat="false" ht="15.75" hidden="false" customHeight="true" outlineLevel="0" collapsed="false">
      <c r="A886" s="2"/>
      <c r="B886" s="2"/>
      <c r="C886" s="2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2"/>
      <c r="P886" s="2"/>
      <c r="Q886" s="2"/>
      <c r="R886" s="2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2"/>
      <c r="AE886" s="2"/>
      <c r="AF886" s="2"/>
      <c r="AG886" s="2"/>
      <c r="AH886" s="2"/>
    </row>
    <row r="887" customFormat="false" ht="15.75" hidden="false" customHeight="true" outlineLevel="0" collapsed="false">
      <c r="A887" s="2"/>
      <c r="B887" s="2"/>
      <c r="C887" s="2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2"/>
      <c r="P887" s="2"/>
      <c r="Q887" s="2"/>
      <c r="R887" s="2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2"/>
      <c r="AE887" s="2"/>
      <c r="AF887" s="2"/>
      <c r="AG887" s="2"/>
      <c r="AH887" s="2"/>
    </row>
    <row r="888" customFormat="false" ht="15.75" hidden="false" customHeight="true" outlineLevel="0" collapsed="false">
      <c r="A888" s="2"/>
      <c r="B888" s="2"/>
      <c r="C888" s="2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2"/>
      <c r="P888" s="2"/>
      <c r="Q888" s="2"/>
      <c r="R888" s="2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2"/>
      <c r="AE888" s="2"/>
      <c r="AF888" s="2"/>
      <c r="AG888" s="2"/>
      <c r="AH888" s="2"/>
    </row>
    <row r="889" customFormat="false" ht="15.75" hidden="false" customHeight="true" outlineLevel="0" collapsed="false">
      <c r="A889" s="2"/>
      <c r="B889" s="2"/>
      <c r="C889" s="2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2"/>
      <c r="P889" s="2"/>
      <c r="Q889" s="2"/>
      <c r="R889" s="2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2"/>
      <c r="AE889" s="2"/>
      <c r="AF889" s="2"/>
      <c r="AG889" s="2"/>
      <c r="AH889" s="2"/>
    </row>
    <row r="890" customFormat="false" ht="15.75" hidden="false" customHeight="true" outlineLevel="0" collapsed="false">
      <c r="A890" s="2"/>
      <c r="B890" s="2"/>
      <c r="C890" s="2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2"/>
      <c r="P890" s="2"/>
      <c r="Q890" s="2"/>
      <c r="R890" s="2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2"/>
      <c r="AE890" s="2"/>
      <c r="AF890" s="2"/>
      <c r="AG890" s="2"/>
      <c r="AH890" s="2"/>
    </row>
    <row r="891" customFormat="false" ht="15.75" hidden="false" customHeight="true" outlineLevel="0" collapsed="false">
      <c r="A891" s="2"/>
      <c r="B891" s="2"/>
      <c r="C891" s="2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2"/>
      <c r="P891" s="2"/>
      <c r="Q891" s="2"/>
      <c r="R891" s="2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2"/>
      <c r="AE891" s="2"/>
      <c r="AF891" s="2"/>
      <c r="AG891" s="2"/>
      <c r="AH891" s="2"/>
    </row>
    <row r="892" customFormat="false" ht="15.75" hidden="false" customHeight="true" outlineLevel="0" collapsed="false">
      <c r="A892" s="2"/>
      <c r="B892" s="2"/>
      <c r="C892" s="2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2"/>
      <c r="P892" s="2"/>
      <c r="Q892" s="2"/>
      <c r="R892" s="2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2"/>
      <c r="AE892" s="2"/>
      <c r="AF892" s="2"/>
      <c r="AG892" s="2"/>
      <c r="AH892" s="2"/>
    </row>
    <row r="893" customFormat="false" ht="15.75" hidden="false" customHeight="true" outlineLevel="0" collapsed="false">
      <c r="A893" s="2"/>
      <c r="B893" s="2"/>
      <c r="C893" s="2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2"/>
      <c r="P893" s="2"/>
      <c r="Q893" s="2"/>
      <c r="R893" s="2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2"/>
      <c r="AE893" s="2"/>
      <c r="AF893" s="2"/>
      <c r="AG893" s="2"/>
      <c r="AH893" s="2"/>
    </row>
    <row r="894" customFormat="false" ht="15.75" hidden="false" customHeight="true" outlineLevel="0" collapsed="false">
      <c r="A894" s="2"/>
      <c r="B894" s="2"/>
      <c r="C894" s="2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2"/>
      <c r="P894" s="2"/>
      <c r="Q894" s="2"/>
      <c r="R894" s="2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2"/>
      <c r="AE894" s="2"/>
      <c r="AF894" s="2"/>
      <c r="AG894" s="2"/>
      <c r="AH894" s="2"/>
    </row>
    <row r="895" customFormat="false" ht="15.75" hidden="false" customHeight="true" outlineLevel="0" collapsed="false">
      <c r="A895" s="2"/>
      <c r="B895" s="2"/>
      <c r="C895" s="2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2"/>
      <c r="P895" s="2"/>
      <c r="Q895" s="2"/>
      <c r="R895" s="2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2"/>
      <c r="AE895" s="2"/>
      <c r="AF895" s="2"/>
      <c r="AG895" s="2"/>
      <c r="AH895" s="2"/>
    </row>
    <row r="896" customFormat="false" ht="15.75" hidden="false" customHeight="true" outlineLevel="0" collapsed="false">
      <c r="A896" s="2"/>
      <c r="B896" s="2"/>
      <c r="C896" s="2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2"/>
      <c r="P896" s="2"/>
      <c r="Q896" s="2"/>
      <c r="R896" s="2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2"/>
      <c r="AE896" s="2"/>
      <c r="AF896" s="2"/>
      <c r="AG896" s="2"/>
      <c r="AH896" s="2"/>
    </row>
    <row r="897" customFormat="false" ht="15.75" hidden="false" customHeight="true" outlineLevel="0" collapsed="false">
      <c r="A897" s="2"/>
      <c r="B897" s="2"/>
      <c r="C897" s="2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2"/>
      <c r="P897" s="2"/>
      <c r="Q897" s="2"/>
      <c r="R897" s="2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2"/>
      <c r="AE897" s="2"/>
      <c r="AF897" s="2"/>
      <c r="AG897" s="2"/>
      <c r="AH897" s="2"/>
    </row>
    <row r="898" customFormat="false" ht="15.75" hidden="false" customHeight="true" outlineLevel="0" collapsed="false">
      <c r="A898" s="2"/>
      <c r="B898" s="2"/>
      <c r="C898" s="2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2"/>
      <c r="P898" s="2"/>
      <c r="Q898" s="2"/>
      <c r="R898" s="2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2"/>
      <c r="AE898" s="2"/>
      <c r="AF898" s="2"/>
      <c r="AG898" s="2"/>
      <c r="AH898" s="2"/>
    </row>
    <row r="899" customFormat="false" ht="15.75" hidden="false" customHeight="true" outlineLevel="0" collapsed="false">
      <c r="A899" s="2"/>
      <c r="B899" s="2"/>
      <c r="C899" s="2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2"/>
      <c r="P899" s="2"/>
      <c r="Q899" s="2"/>
      <c r="R899" s="2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2"/>
      <c r="AE899" s="2"/>
      <c r="AF899" s="2"/>
      <c r="AG899" s="2"/>
      <c r="AH899" s="2"/>
    </row>
    <row r="900" customFormat="false" ht="15.75" hidden="false" customHeight="true" outlineLevel="0" collapsed="false">
      <c r="A900" s="2"/>
      <c r="B900" s="2"/>
      <c r="C900" s="2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2"/>
      <c r="P900" s="2"/>
      <c r="Q900" s="2"/>
      <c r="R900" s="2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2"/>
      <c r="AE900" s="2"/>
      <c r="AF900" s="2"/>
      <c r="AG900" s="2"/>
      <c r="AH900" s="2"/>
    </row>
    <row r="901" customFormat="false" ht="15.75" hidden="false" customHeight="true" outlineLevel="0" collapsed="false">
      <c r="A901" s="2"/>
      <c r="B901" s="2"/>
      <c r="C901" s="2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2"/>
      <c r="P901" s="2"/>
      <c r="Q901" s="2"/>
      <c r="R901" s="2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2"/>
      <c r="AE901" s="2"/>
      <c r="AF901" s="2"/>
      <c r="AG901" s="2"/>
      <c r="AH901" s="2"/>
    </row>
    <row r="902" customFormat="false" ht="15.75" hidden="false" customHeight="true" outlineLevel="0" collapsed="false">
      <c r="A902" s="2"/>
      <c r="B902" s="2"/>
      <c r="C902" s="2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2"/>
      <c r="P902" s="2"/>
      <c r="Q902" s="2"/>
      <c r="R902" s="2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2"/>
      <c r="AE902" s="2"/>
      <c r="AF902" s="2"/>
      <c r="AG902" s="2"/>
      <c r="AH902" s="2"/>
    </row>
    <row r="903" customFormat="false" ht="15.75" hidden="false" customHeight="true" outlineLevel="0" collapsed="false">
      <c r="A903" s="2"/>
      <c r="B903" s="2"/>
      <c r="C903" s="2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2"/>
      <c r="P903" s="2"/>
      <c r="Q903" s="2"/>
      <c r="R903" s="2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2"/>
      <c r="AE903" s="2"/>
      <c r="AF903" s="2"/>
      <c r="AG903" s="2"/>
      <c r="AH903" s="2"/>
    </row>
    <row r="904" customFormat="false" ht="15.75" hidden="false" customHeight="true" outlineLevel="0" collapsed="false">
      <c r="A904" s="2"/>
      <c r="B904" s="2"/>
      <c r="C904" s="2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2"/>
      <c r="P904" s="2"/>
      <c r="Q904" s="2"/>
      <c r="R904" s="2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2"/>
      <c r="AE904" s="2"/>
      <c r="AF904" s="2"/>
      <c r="AG904" s="2"/>
      <c r="AH904" s="2"/>
    </row>
    <row r="905" customFormat="false" ht="15.75" hidden="false" customHeight="true" outlineLevel="0" collapsed="false">
      <c r="A905" s="2"/>
      <c r="B905" s="2"/>
      <c r="C905" s="2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2"/>
      <c r="P905" s="2"/>
      <c r="Q905" s="2"/>
      <c r="R905" s="2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2"/>
      <c r="AE905" s="2"/>
      <c r="AF905" s="2"/>
      <c r="AG905" s="2"/>
      <c r="AH905" s="2"/>
    </row>
    <row r="906" customFormat="false" ht="15.75" hidden="false" customHeight="true" outlineLevel="0" collapsed="false">
      <c r="A906" s="2"/>
      <c r="B906" s="2"/>
      <c r="C906" s="2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2"/>
      <c r="P906" s="2"/>
      <c r="Q906" s="2"/>
      <c r="R906" s="2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2"/>
      <c r="AE906" s="2"/>
      <c r="AF906" s="2"/>
      <c r="AG906" s="2"/>
      <c r="AH906" s="2"/>
    </row>
    <row r="907" customFormat="false" ht="15.75" hidden="false" customHeight="true" outlineLevel="0" collapsed="false">
      <c r="A907" s="2"/>
      <c r="B907" s="2"/>
      <c r="C907" s="2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2"/>
      <c r="P907" s="2"/>
      <c r="Q907" s="2"/>
      <c r="R907" s="2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2"/>
      <c r="AE907" s="2"/>
      <c r="AF907" s="2"/>
      <c r="AG907" s="2"/>
      <c r="AH907" s="2"/>
    </row>
    <row r="908" customFormat="false" ht="15.75" hidden="false" customHeight="true" outlineLevel="0" collapsed="false">
      <c r="A908" s="2"/>
      <c r="B908" s="2"/>
      <c r="C908" s="2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2"/>
      <c r="P908" s="2"/>
      <c r="Q908" s="2"/>
      <c r="R908" s="2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2"/>
      <c r="AE908" s="2"/>
      <c r="AF908" s="2"/>
      <c r="AG908" s="2"/>
      <c r="AH908" s="2"/>
    </row>
    <row r="909" customFormat="false" ht="15.75" hidden="false" customHeight="true" outlineLevel="0" collapsed="false">
      <c r="A909" s="2"/>
      <c r="B909" s="2"/>
      <c r="C909" s="2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2"/>
      <c r="P909" s="2"/>
      <c r="Q909" s="2"/>
      <c r="R909" s="2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2"/>
      <c r="AE909" s="2"/>
      <c r="AF909" s="2"/>
      <c r="AG909" s="2"/>
      <c r="AH909" s="2"/>
    </row>
    <row r="910" customFormat="false" ht="15.75" hidden="false" customHeight="true" outlineLevel="0" collapsed="false">
      <c r="A910" s="2"/>
      <c r="B910" s="2"/>
      <c r="C910" s="2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2"/>
      <c r="P910" s="2"/>
      <c r="Q910" s="2"/>
      <c r="R910" s="2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2"/>
      <c r="AE910" s="2"/>
      <c r="AF910" s="2"/>
      <c r="AG910" s="2"/>
      <c r="AH910" s="2"/>
    </row>
    <row r="911" customFormat="false" ht="15.75" hidden="false" customHeight="true" outlineLevel="0" collapsed="false">
      <c r="A911" s="2"/>
      <c r="B911" s="2"/>
      <c r="C911" s="2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2"/>
      <c r="P911" s="2"/>
      <c r="Q911" s="2"/>
      <c r="R911" s="2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2"/>
      <c r="AE911" s="2"/>
      <c r="AF911" s="2"/>
      <c r="AG911" s="2"/>
      <c r="AH911" s="2"/>
    </row>
    <row r="912" customFormat="false" ht="15.75" hidden="false" customHeight="true" outlineLevel="0" collapsed="false">
      <c r="A912" s="2"/>
      <c r="B912" s="2"/>
      <c r="C912" s="2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2"/>
      <c r="P912" s="2"/>
      <c r="Q912" s="2"/>
      <c r="R912" s="2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2"/>
      <c r="AE912" s="2"/>
      <c r="AF912" s="2"/>
      <c r="AG912" s="2"/>
      <c r="AH912" s="2"/>
    </row>
    <row r="913" customFormat="false" ht="15.75" hidden="false" customHeight="true" outlineLevel="0" collapsed="false">
      <c r="A913" s="2"/>
      <c r="B913" s="2"/>
      <c r="C913" s="2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2"/>
      <c r="P913" s="2"/>
      <c r="Q913" s="2"/>
      <c r="R913" s="2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2"/>
      <c r="AE913" s="2"/>
      <c r="AF913" s="2"/>
      <c r="AG913" s="2"/>
      <c r="AH913" s="2"/>
    </row>
    <row r="914" customFormat="false" ht="15.75" hidden="false" customHeight="true" outlineLevel="0" collapsed="false">
      <c r="A914" s="2"/>
      <c r="B914" s="2"/>
      <c r="C914" s="2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2"/>
      <c r="P914" s="2"/>
      <c r="Q914" s="2"/>
      <c r="R914" s="2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2"/>
      <c r="AE914" s="2"/>
      <c r="AF914" s="2"/>
      <c r="AG914" s="2"/>
      <c r="AH914" s="2"/>
    </row>
    <row r="915" customFormat="false" ht="15.75" hidden="false" customHeight="true" outlineLevel="0" collapsed="false">
      <c r="A915" s="2"/>
      <c r="B915" s="2"/>
      <c r="C915" s="2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2"/>
      <c r="P915" s="2"/>
      <c r="Q915" s="2"/>
      <c r="R915" s="2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2"/>
      <c r="AE915" s="2"/>
      <c r="AF915" s="2"/>
      <c r="AG915" s="2"/>
      <c r="AH915" s="2"/>
    </row>
    <row r="916" customFormat="false" ht="15.75" hidden="false" customHeight="true" outlineLevel="0" collapsed="false">
      <c r="A916" s="2"/>
      <c r="B916" s="2"/>
      <c r="C916" s="2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2"/>
      <c r="P916" s="2"/>
      <c r="Q916" s="2"/>
      <c r="R916" s="2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2"/>
      <c r="AE916" s="2"/>
      <c r="AF916" s="2"/>
      <c r="AG916" s="2"/>
      <c r="AH916" s="2"/>
    </row>
    <row r="917" customFormat="false" ht="15.75" hidden="false" customHeight="true" outlineLevel="0" collapsed="false">
      <c r="A917" s="2"/>
      <c r="B917" s="2"/>
      <c r="C917" s="2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2"/>
      <c r="P917" s="2"/>
      <c r="Q917" s="2"/>
      <c r="R917" s="2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2"/>
      <c r="AE917" s="2"/>
      <c r="AF917" s="2"/>
      <c r="AG917" s="2"/>
      <c r="AH917" s="2"/>
    </row>
    <row r="918" customFormat="false" ht="15.75" hidden="false" customHeight="true" outlineLevel="0" collapsed="false">
      <c r="A918" s="2"/>
      <c r="B918" s="2"/>
      <c r="C918" s="2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2"/>
      <c r="P918" s="2"/>
      <c r="Q918" s="2"/>
      <c r="R918" s="2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2"/>
      <c r="AE918" s="2"/>
      <c r="AF918" s="2"/>
      <c r="AG918" s="2"/>
      <c r="AH918" s="2"/>
    </row>
    <row r="919" customFormat="false" ht="15.75" hidden="false" customHeight="true" outlineLevel="0" collapsed="false">
      <c r="A919" s="2"/>
      <c r="B919" s="2"/>
      <c r="C919" s="2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2"/>
      <c r="P919" s="2"/>
      <c r="Q919" s="2"/>
      <c r="R919" s="2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2"/>
      <c r="AE919" s="2"/>
      <c r="AF919" s="2"/>
      <c r="AG919" s="2"/>
      <c r="AH919" s="2"/>
    </row>
    <row r="920" customFormat="false" ht="15.75" hidden="false" customHeight="true" outlineLevel="0" collapsed="false">
      <c r="A920" s="2"/>
      <c r="B920" s="2"/>
      <c r="C920" s="2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2"/>
      <c r="P920" s="2"/>
      <c r="Q920" s="2"/>
      <c r="R920" s="2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2"/>
      <c r="AE920" s="2"/>
      <c r="AF920" s="2"/>
      <c r="AG920" s="2"/>
      <c r="AH920" s="2"/>
    </row>
    <row r="921" customFormat="false" ht="15.75" hidden="false" customHeight="true" outlineLevel="0" collapsed="false">
      <c r="A921" s="2"/>
      <c r="B921" s="2"/>
      <c r="C921" s="2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2"/>
      <c r="P921" s="2"/>
      <c r="Q921" s="2"/>
      <c r="R921" s="2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2"/>
      <c r="AE921" s="2"/>
      <c r="AF921" s="2"/>
      <c r="AG921" s="2"/>
      <c r="AH921" s="2"/>
    </row>
    <row r="922" customFormat="false" ht="15.75" hidden="false" customHeight="true" outlineLevel="0" collapsed="false">
      <c r="A922" s="2"/>
      <c r="B922" s="2"/>
      <c r="C922" s="2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2"/>
      <c r="P922" s="2"/>
      <c r="Q922" s="2"/>
      <c r="R922" s="2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2"/>
      <c r="AE922" s="2"/>
      <c r="AF922" s="2"/>
      <c r="AG922" s="2"/>
      <c r="AH922" s="2"/>
    </row>
    <row r="923" customFormat="false" ht="15.75" hidden="false" customHeight="true" outlineLevel="0" collapsed="false">
      <c r="A923" s="2"/>
      <c r="B923" s="2"/>
      <c r="C923" s="2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2"/>
      <c r="P923" s="2"/>
      <c r="Q923" s="2"/>
      <c r="R923" s="2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2"/>
      <c r="AE923" s="2"/>
      <c r="AF923" s="2"/>
      <c r="AG923" s="2"/>
      <c r="AH923" s="2"/>
    </row>
    <row r="924" customFormat="false" ht="15.75" hidden="false" customHeight="true" outlineLevel="0" collapsed="false">
      <c r="A924" s="2"/>
      <c r="B924" s="2"/>
      <c r="C924" s="2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2"/>
      <c r="P924" s="2"/>
      <c r="Q924" s="2"/>
      <c r="R924" s="2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2"/>
      <c r="AE924" s="2"/>
      <c r="AF924" s="2"/>
      <c r="AG924" s="2"/>
      <c r="AH924" s="2"/>
    </row>
    <row r="925" customFormat="false" ht="15.75" hidden="false" customHeight="true" outlineLevel="0" collapsed="false">
      <c r="A925" s="2"/>
      <c r="B925" s="2"/>
      <c r="C925" s="2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2"/>
      <c r="P925" s="2"/>
      <c r="Q925" s="2"/>
      <c r="R925" s="2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2"/>
      <c r="AE925" s="2"/>
      <c r="AF925" s="2"/>
      <c r="AG925" s="2"/>
      <c r="AH925" s="2"/>
    </row>
    <row r="926" customFormat="false" ht="15.75" hidden="false" customHeight="true" outlineLevel="0" collapsed="false">
      <c r="A926" s="2"/>
      <c r="B926" s="2"/>
      <c r="C926" s="2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2"/>
      <c r="P926" s="2"/>
      <c r="Q926" s="2"/>
      <c r="R926" s="2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2"/>
      <c r="AE926" s="2"/>
      <c r="AF926" s="2"/>
      <c r="AG926" s="2"/>
      <c r="AH926" s="2"/>
    </row>
    <row r="927" customFormat="false" ht="15.75" hidden="false" customHeight="true" outlineLevel="0" collapsed="false">
      <c r="A927" s="2"/>
      <c r="B927" s="2"/>
      <c r="C927" s="2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2"/>
      <c r="P927" s="2"/>
      <c r="Q927" s="2"/>
      <c r="R927" s="2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2"/>
      <c r="AE927" s="2"/>
      <c r="AF927" s="2"/>
      <c r="AG927" s="2"/>
      <c r="AH927" s="2"/>
    </row>
    <row r="928" customFormat="false" ht="15.75" hidden="false" customHeight="true" outlineLevel="0" collapsed="false">
      <c r="A928" s="2"/>
      <c r="B928" s="2"/>
      <c r="C928" s="2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2"/>
      <c r="P928" s="2"/>
      <c r="Q928" s="2"/>
      <c r="R928" s="2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2"/>
      <c r="AE928" s="2"/>
      <c r="AF928" s="2"/>
      <c r="AG928" s="2"/>
      <c r="AH928" s="2"/>
    </row>
    <row r="929" customFormat="false" ht="15.75" hidden="false" customHeight="true" outlineLevel="0" collapsed="false">
      <c r="A929" s="2"/>
      <c r="B929" s="2"/>
      <c r="C929" s="2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2"/>
      <c r="P929" s="2"/>
      <c r="Q929" s="2"/>
      <c r="R929" s="2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2"/>
      <c r="AE929" s="2"/>
      <c r="AF929" s="2"/>
      <c r="AG929" s="2"/>
      <c r="AH929" s="2"/>
    </row>
    <row r="930" customFormat="false" ht="15.75" hidden="false" customHeight="true" outlineLevel="0" collapsed="false">
      <c r="A930" s="2"/>
      <c r="B930" s="2"/>
      <c r="C930" s="2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2"/>
      <c r="P930" s="2"/>
      <c r="Q930" s="2"/>
      <c r="R930" s="2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2"/>
      <c r="AE930" s="2"/>
      <c r="AF930" s="2"/>
      <c r="AG930" s="2"/>
      <c r="AH930" s="2"/>
    </row>
    <row r="931" customFormat="false" ht="15.75" hidden="false" customHeight="true" outlineLevel="0" collapsed="false">
      <c r="A931" s="2"/>
      <c r="B931" s="2"/>
      <c r="C931" s="2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2"/>
      <c r="P931" s="2"/>
      <c r="Q931" s="2"/>
      <c r="R931" s="2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2"/>
      <c r="AE931" s="2"/>
      <c r="AF931" s="2"/>
      <c r="AG931" s="2"/>
      <c r="AH931" s="2"/>
    </row>
    <row r="932" customFormat="false" ht="15.75" hidden="false" customHeight="true" outlineLevel="0" collapsed="false">
      <c r="A932" s="2"/>
      <c r="B932" s="2"/>
      <c r="C932" s="2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2"/>
      <c r="P932" s="2"/>
      <c r="Q932" s="2"/>
      <c r="R932" s="2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2"/>
      <c r="AE932" s="2"/>
      <c r="AF932" s="2"/>
      <c r="AG932" s="2"/>
      <c r="AH932" s="2"/>
    </row>
    <row r="933" customFormat="false" ht="15.75" hidden="false" customHeight="true" outlineLevel="0" collapsed="false">
      <c r="A933" s="2"/>
      <c r="B933" s="2"/>
      <c r="C933" s="2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2"/>
      <c r="P933" s="2"/>
      <c r="Q933" s="2"/>
      <c r="R933" s="2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2"/>
      <c r="AE933" s="2"/>
      <c r="AF933" s="2"/>
      <c r="AG933" s="2"/>
      <c r="AH933" s="2"/>
    </row>
    <row r="934" customFormat="false" ht="15.75" hidden="false" customHeight="true" outlineLevel="0" collapsed="false">
      <c r="A934" s="2"/>
      <c r="B934" s="2"/>
      <c r="C934" s="2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2"/>
      <c r="P934" s="2"/>
      <c r="Q934" s="2"/>
      <c r="R934" s="2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2"/>
      <c r="AE934" s="2"/>
      <c r="AF934" s="2"/>
      <c r="AG934" s="2"/>
      <c r="AH934" s="2"/>
    </row>
    <row r="935" customFormat="false" ht="15.75" hidden="false" customHeight="true" outlineLevel="0" collapsed="false">
      <c r="A935" s="2"/>
      <c r="B935" s="2"/>
      <c r="C935" s="2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2"/>
      <c r="P935" s="2"/>
      <c r="Q935" s="2"/>
      <c r="R935" s="2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2"/>
      <c r="AE935" s="2"/>
      <c r="AF935" s="2"/>
      <c r="AG935" s="2"/>
      <c r="AH935" s="2"/>
    </row>
    <row r="936" customFormat="false" ht="15.75" hidden="false" customHeight="true" outlineLevel="0" collapsed="false">
      <c r="A936" s="2"/>
      <c r="B936" s="2"/>
      <c r="C936" s="2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2"/>
      <c r="P936" s="2"/>
      <c r="Q936" s="2"/>
      <c r="R936" s="2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2"/>
      <c r="AE936" s="2"/>
      <c r="AF936" s="2"/>
      <c r="AG936" s="2"/>
      <c r="AH936" s="2"/>
    </row>
    <row r="937" customFormat="false" ht="15.75" hidden="false" customHeight="true" outlineLevel="0" collapsed="false">
      <c r="A937" s="2"/>
      <c r="B937" s="2"/>
      <c r="C937" s="2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2"/>
      <c r="P937" s="2"/>
      <c r="Q937" s="2"/>
      <c r="R937" s="2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2"/>
      <c r="AE937" s="2"/>
      <c r="AF937" s="2"/>
      <c r="AG937" s="2"/>
      <c r="AH937" s="2"/>
    </row>
    <row r="938" customFormat="false" ht="15.75" hidden="false" customHeight="true" outlineLevel="0" collapsed="false">
      <c r="A938" s="2"/>
      <c r="B938" s="2"/>
      <c r="C938" s="2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2"/>
      <c r="P938" s="2"/>
      <c r="Q938" s="2"/>
      <c r="R938" s="2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2"/>
      <c r="AE938" s="2"/>
      <c r="AF938" s="2"/>
      <c r="AG938" s="2"/>
      <c r="AH938" s="2"/>
    </row>
    <row r="939" customFormat="false" ht="15.75" hidden="false" customHeight="true" outlineLevel="0" collapsed="false">
      <c r="A939" s="2"/>
      <c r="B939" s="2"/>
      <c r="C939" s="2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2"/>
      <c r="P939" s="2"/>
      <c r="Q939" s="2"/>
      <c r="R939" s="2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2"/>
      <c r="AE939" s="2"/>
      <c r="AF939" s="2"/>
      <c r="AG939" s="2"/>
      <c r="AH939" s="2"/>
    </row>
    <row r="940" customFormat="false" ht="15.75" hidden="false" customHeight="true" outlineLevel="0" collapsed="false">
      <c r="A940" s="2"/>
      <c r="B940" s="2"/>
      <c r="C940" s="2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2"/>
      <c r="P940" s="2"/>
      <c r="Q940" s="2"/>
      <c r="R940" s="2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2"/>
      <c r="AE940" s="2"/>
      <c r="AF940" s="2"/>
      <c r="AG940" s="2"/>
      <c r="AH940" s="2"/>
    </row>
    <row r="941" customFormat="false" ht="15.75" hidden="false" customHeight="true" outlineLevel="0" collapsed="false">
      <c r="A941" s="2"/>
      <c r="B941" s="2"/>
      <c r="C941" s="2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2"/>
      <c r="P941" s="2"/>
      <c r="Q941" s="2"/>
      <c r="R941" s="2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2"/>
      <c r="AE941" s="2"/>
      <c r="AF941" s="2"/>
      <c r="AG941" s="2"/>
      <c r="AH941" s="2"/>
    </row>
    <row r="942" customFormat="false" ht="15.75" hidden="false" customHeight="true" outlineLevel="0" collapsed="false">
      <c r="A942" s="2"/>
      <c r="B942" s="2"/>
      <c r="C942" s="2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2"/>
      <c r="P942" s="2"/>
      <c r="Q942" s="2"/>
      <c r="R942" s="2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2"/>
      <c r="AE942" s="2"/>
      <c r="AF942" s="2"/>
      <c r="AG942" s="2"/>
      <c r="AH942" s="2"/>
    </row>
    <row r="943" customFormat="false" ht="15.75" hidden="false" customHeight="true" outlineLevel="0" collapsed="false">
      <c r="A943" s="2"/>
      <c r="B943" s="2"/>
      <c r="C943" s="2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2"/>
      <c r="P943" s="2"/>
      <c r="Q943" s="2"/>
      <c r="R943" s="2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2"/>
      <c r="AE943" s="2"/>
      <c r="AF943" s="2"/>
      <c r="AG943" s="2"/>
      <c r="AH943" s="2"/>
    </row>
    <row r="944" customFormat="false" ht="15.75" hidden="false" customHeight="true" outlineLevel="0" collapsed="false">
      <c r="A944" s="2"/>
      <c r="B944" s="2"/>
      <c r="C944" s="2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2"/>
      <c r="P944" s="2"/>
      <c r="Q944" s="2"/>
      <c r="R944" s="2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2"/>
      <c r="AE944" s="2"/>
      <c r="AF944" s="2"/>
      <c r="AG944" s="2"/>
      <c r="AH944" s="2"/>
    </row>
    <row r="945" customFormat="false" ht="15.75" hidden="false" customHeight="true" outlineLevel="0" collapsed="false">
      <c r="A945" s="2"/>
      <c r="B945" s="2"/>
      <c r="C945" s="2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2"/>
      <c r="P945" s="2"/>
      <c r="Q945" s="2"/>
      <c r="R945" s="2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2"/>
      <c r="AE945" s="2"/>
      <c r="AF945" s="2"/>
      <c r="AG945" s="2"/>
      <c r="AH945" s="2"/>
    </row>
    <row r="946" customFormat="false" ht="15.75" hidden="false" customHeight="true" outlineLevel="0" collapsed="false">
      <c r="A946" s="2"/>
      <c r="B946" s="2"/>
      <c r="C946" s="2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2"/>
      <c r="P946" s="2"/>
      <c r="Q946" s="2"/>
      <c r="R946" s="2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2"/>
      <c r="AE946" s="2"/>
      <c r="AF946" s="2"/>
      <c r="AG946" s="2"/>
      <c r="AH946" s="2"/>
    </row>
    <row r="947" customFormat="false" ht="15.75" hidden="false" customHeight="true" outlineLevel="0" collapsed="false">
      <c r="A947" s="2"/>
      <c r="B947" s="2"/>
      <c r="C947" s="2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2"/>
      <c r="P947" s="2"/>
      <c r="Q947" s="2"/>
      <c r="R947" s="2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2"/>
      <c r="AE947" s="2"/>
      <c r="AF947" s="2"/>
      <c r="AG947" s="2"/>
      <c r="AH947" s="2"/>
    </row>
    <row r="948" customFormat="false" ht="15.75" hidden="false" customHeight="true" outlineLevel="0" collapsed="false">
      <c r="A948" s="2"/>
      <c r="B948" s="2"/>
      <c r="C948" s="2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2"/>
      <c r="P948" s="2"/>
      <c r="Q948" s="2"/>
      <c r="R948" s="2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2"/>
      <c r="AE948" s="2"/>
      <c r="AF948" s="2"/>
      <c r="AG948" s="2"/>
      <c r="AH948" s="2"/>
    </row>
    <row r="949" customFormat="false" ht="15.75" hidden="false" customHeight="true" outlineLevel="0" collapsed="false">
      <c r="A949" s="2"/>
      <c r="B949" s="2"/>
      <c r="C949" s="2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2"/>
      <c r="P949" s="2"/>
      <c r="Q949" s="2"/>
      <c r="R949" s="2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2"/>
      <c r="AE949" s="2"/>
      <c r="AF949" s="2"/>
      <c r="AG949" s="2"/>
      <c r="AH949" s="2"/>
    </row>
    <row r="950" customFormat="false" ht="15.75" hidden="false" customHeight="true" outlineLevel="0" collapsed="false">
      <c r="A950" s="2"/>
      <c r="B950" s="2"/>
      <c r="C950" s="2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2"/>
      <c r="P950" s="2"/>
      <c r="Q950" s="2"/>
      <c r="R950" s="2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2"/>
      <c r="AE950" s="2"/>
      <c r="AF950" s="2"/>
      <c r="AG950" s="2"/>
      <c r="AH950" s="2"/>
    </row>
    <row r="951" customFormat="false" ht="15.75" hidden="false" customHeight="true" outlineLevel="0" collapsed="false">
      <c r="A951" s="2"/>
      <c r="B951" s="2"/>
      <c r="C951" s="2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2"/>
      <c r="P951" s="2"/>
      <c r="Q951" s="2"/>
      <c r="R951" s="2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2"/>
      <c r="AE951" s="2"/>
      <c r="AF951" s="2"/>
      <c r="AG951" s="2"/>
      <c r="AH951" s="2"/>
    </row>
    <row r="952" customFormat="false" ht="15.75" hidden="false" customHeight="true" outlineLevel="0" collapsed="false">
      <c r="A952" s="2"/>
      <c r="B952" s="2"/>
      <c r="C952" s="2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2"/>
      <c r="P952" s="2"/>
      <c r="Q952" s="2"/>
      <c r="R952" s="2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2"/>
      <c r="AE952" s="2"/>
      <c r="AF952" s="2"/>
      <c r="AG952" s="2"/>
      <c r="AH952" s="2"/>
    </row>
    <row r="953" customFormat="false" ht="15.75" hidden="false" customHeight="true" outlineLevel="0" collapsed="false">
      <c r="A953" s="2"/>
      <c r="B953" s="2"/>
      <c r="C953" s="2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2"/>
      <c r="P953" s="2"/>
      <c r="Q953" s="2"/>
      <c r="R953" s="2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2"/>
      <c r="AE953" s="2"/>
      <c r="AF953" s="2"/>
      <c r="AG953" s="2"/>
      <c r="AH953" s="2"/>
    </row>
    <row r="954" customFormat="false" ht="15.75" hidden="false" customHeight="true" outlineLevel="0" collapsed="false">
      <c r="A954" s="2"/>
      <c r="B954" s="2"/>
      <c r="C954" s="2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2"/>
      <c r="P954" s="2"/>
      <c r="Q954" s="2"/>
      <c r="R954" s="2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2"/>
      <c r="AE954" s="2"/>
      <c r="AF954" s="2"/>
      <c r="AG954" s="2"/>
      <c r="AH954" s="2"/>
    </row>
    <row r="955" customFormat="false" ht="15.75" hidden="false" customHeight="true" outlineLevel="0" collapsed="false">
      <c r="A955" s="2"/>
      <c r="B955" s="2"/>
      <c r="C955" s="2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2"/>
      <c r="P955" s="2"/>
      <c r="Q955" s="2"/>
      <c r="R955" s="2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2"/>
      <c r="AE955" s="2"/>
      <c r="AF955" s="2"/>
      <c r="AG955" s="2"/>
      <c r="AH955" s="2"/>
    </row>
    <row r="956" customFormat="false" ht="15.75" hidden="false" customHeight="true" outlineLevel="0" collapsed="false">
      <c r="A956" s="2"/>
      <c r="B956" s="2"/>
      <c r="C956" s="2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2"/>
      <c r="P956" s="2"/>
      <c r="Q956" s="2"/>
      <c r="R956" s="2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2"/>
      <c r="AE956" s="2"/>
      <c r="AF956" s="2"/>
      <c r="AG956" s="2"/>
      <c r="AH956" s="2"/>
    </row>
    <row r="957" customFormat="false" ht="15.75" hidden="false" customHeight="true" outlineLevel="0" collapsed="false">
      <c r="A957" s="2"/>
      <c r="B957" s="2"/>
      <c r="C957" s="2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2"/>
      <c r="P957" s="2"/>
      <c r="Q957" s="2"/>
      <c r="R957" s="2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2"/>
      <c r="AE957" s="2"/>
      <c r="AF957" s="2"/>
      <c r="AG957" s="2"/>
      <c r="AH957" s="2"/>
    </row>
    <row r="958" customFormat="false" ht="15.75" hidden="false" customHeight="true" outlineLevel="0" collapsed="false">
      <c r="A958" s="2"/>
      <c r="B958" s="2"/>
      <c r="C958" s="2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2"/>
      <c r="P958" s="2"/>
      <c r="Q958" s="2"/>
      <c r="R958" s="2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2"/>
      <c r="AE958" s="2"/>
      <c r="AF958" s="2"/>
      <c r="AG958" s="2"/>
      <c r="AH958" s="2"/>
    </row>
    <row r="959" customFormat="false" ht="15.75" hidden="false" customHeight="true" outlineLevel="0" collapsed="false">
      <c r="A959" s="2"/>
      <c r="B959" s="2"/>
      <c r="C959" s="2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2"/>
      <c r="P959" s="2"/>
      <c r="Q959" s="2"/>
      <c r="R959" s="2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2"/>
      <c r="AE959" s="2"/>
      <c r="AF959" s="2"/>
      <c r="AG959" s="2"/>
      <c r="AH959" s="2"/>
    </row>
    <row r="960" customFormat="false" ht="15.75" hidden="false" customHeight="true" outlineLevel="0" collapsed="false">
      <c r="A960" s="2"/>
      <c r="B960" s="2"/>
      <c r="C960" s="2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2"/>
      <c r="P960" s="2"/>
      <c r="Q960" s="2"/>
      <c r="R960" s="2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2"/>
      <c r="AE960" s="2"/>
      <c r="AF960" s="2"/>
      <c r="AG960" s="2"/>
      <c r="AH960" s="2"/>
    </row>
    <row r="961" customFormat="false" ht="15.75" hidden="false" customHeight="true" outlineLevel="0" collapsed="false">
      <c r="A961" s="2"/>
      <c r="B961" s="2"/>
      <c r="C961" s="2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2"/>
      <c r="P961" s="2"/>
      <c r="Q961" s="2"/>
      <c r="R961" s="2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2"/>
      <c r="AE961" s="2"/>
      <c r="AF961" s="2"/>
      <c r="AG961" s="2"/>
      <c r="AH961" s="2"/>
    </row>
    <row r="962" customFormat="false" ht="15.75" hidden="false" customHeight="true" outlineLevel="0" collapsed="false">
      <c r="A962" s="2"/>
      <c r="B962" s="2"/>
      <c r="C962" s="2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2"/>
      <c r="P962" s="2"/>
      <c r="Q962" s="2"/>
      <c r="R962" s="2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2"/>
      <c r="AE962" s="2"/>
      <c r="AF962" s="2"/>
      <c r="AG962" s="2"/>
      <c r="AH962" s="2"/>
    </row>
    <row r="963" customFormat="false" ht="15.75" hidden="false" customHeight="true" outlineLevel="0" collapsed="false">
      <c r="A963" s="2"/>
      <c r="B963" s="2"/>
      <c r="C963" s="2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2"/>
      <c r="P963" s="2"/>
      <c r="Q963" s="2"/>
      <c r="R963" s="2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2"/>
      <c r="AE963" s="2"/>
      <c r="AF963" s="2"/>
      <c r="AG963" s="2"/>
      <c r="AH963" s="2"/>
    </row>
    <row r="964" customFormat="false" ht="15.75" hidden="false" customHeight="true" outlineLevel="0" collapsed="false">
      <c r="A964" s="2"/>
      <c r="B964" s="2"/>
      <c r="C964" s="2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2"/>
      <c r="P964" s="2"/>
      <c r="Q964" s="2"/>
      <c r="R964" s="2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2"/>
      <c r="AE964" s="2"/>
      <c r="AF964" s="2"/>
      <c r="AG964" s="2"/>
      <c r="AH964" s="2"/>
    </row>
    <row r="965" customFormat="false" ht="15.75" hidden="false" customHeight="true" outlineLevel="0" collapsed="false">
      <c r="A965" s="2"/>
      <c r="B965" s="2"/>
      <c r="C965" s="2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2"/>
      <c r="P965" s="2"/>
      <c r="Q965" s="2"/>
      <c r="R965" s="2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2"/>
      <c r="AE965" s="2"/>
      <c r="AF965" s="2"/>
      <c r="AG965" s="2"/>
      <c r="AH965" s="2"/>
    </row>
    <row r="966" customFormat="false" ht="15.75" hidden="false" customHeight="true" outlineLevel="0" collapsed="false">
      <c r="A966" s="2"/>
      <c r="B966" s="2"/>
      <c r="C966" s="2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2"/>
      <c r="P966" s="2"/>
      <c r="Q966" s="2"/>
      <c r="R966" s="2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2"/>
      <c r="AE966" s="2"/>
      <c r="AF966" s="2"/>
      <c r="AG966" s="2"/>
      <c r="AH966" s="2"/>
    </row>
    <row r="967" customFormat="false" ht="15.75" hidden="false" customHeight="true" outlineLevel="0" collapsed="false">
      <c r="A967" s="2"/>
      <c r="B967" s="2"/>
      <c r="C967" s="2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2"/>
      <c r="P967" s="2"/>
      <c r="Q967" s="2"/>
      <c r="R967" s="2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2"/>
      <c r="AE967" s="2"/>
      <c r="AF967" s="2"/>
      <c r="AG967" s="2"/>
      <c r="AH967" s="2"/>
    </row>
    <row r="968" customFormat="false" ht="15.75" hidden="false" customHeight="true" outlineLevel="0" collapsed="false">
      <c r="A968" s="2"/>
      <c r="B968" s="2"/>
      <c r="C968" s="2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2"/>
      <c r="P968" s="2"/>
      <c r="Q968" s="2"/>
      <c r="R968" s="2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2"/>
      <c r="AE968" s="2"/>
      <c r="AF968" s="2"/>
      <c r="AG968" s="2"/>
      <c r="AH968" s="2"/>
    </row>
    <row r="969" customFormat="false" ht="15.75" hidden="false" customHeight="true" outlineLevel="0" collapsed="false">
      <c r="A969" s="2"/>
      <c r="B969" s="2"/>
      <c r="C969" s="2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2"/>
      <c r="P969" s="2"/>
      <c r="Q969" s="2"/>
      <c r="R969" s="2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2"/>
      <c r="AE969" s="2"/>
      <c r="AF969" s="2"/>
      <c r="AG969" s="2"/>
      <c r="AH969" s="2"/>
    </row>
    <row r="970" customFormat="false" ht="15.75" hidden="false" customHeight="true" outlineLevel="0" collapsed="false">
      <c r="A970" s="2"/>
      <c r="B970" s="2"/>
      <c r="C970" s="2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2"/>
      <c r="P970" s="2"/>
      <c r="Q970" s="2"/>
      <c r="R970" s="2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2"/>
      <c r="AE970" s="2"/>
      <c r="AF970" s="2"/>
      <c r="AG970" s="2"/>
      <c r="AH970" s="2"/>
    </row>
    <row r="971" customFormat="false" ht="15.75" hidden="false" customHeight="true" outlineLevel="0" collapsed="false">
      <c r="A971" s="2"/>
      <c r="B971" s="2"/>
      <c r="C971" s="2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2"/>
      <c r="P971" s="2"/>
      <c r="Q971" s="2"/>
      <c r="R971" s="2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2"/>
      <c r="AE971" s="2"/>
      <c r="AF971" s="2"/>
      <c r="AG971" s="2"/>
      <c r="AH971" s="2"/>
    </row>
    <row r="972" customFormat="false" ht="15.75" hidden="false" customHeight="true" outlineLevel="0" collapsed="false">
      <c r="A972" s="2"/>
      <c r="B972" s="2"/>
      <c r="C972" s="2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2"/>
      <c r="P972" s="2"/>
      <c r="Q972" s="2"/>
      <c r="R972" s="2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2"/>
      <c r="AE972" s="2"/>
      <c r="AF972" s="2"/>
      <c r="AG972" s="2"/>
      <c r="AH972" s="2"/>
    </row>
    <row r="973" customFormat="false" ht="15.75" hidden="false" customHeight="true" outlineLevel="0" collapsed="false">
      <c r="A973" s="2"/>
      <c r="B973" s="2"/>
      <c r="C973" s="2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2"/>
      <c r="P973" s="2"/>
      <c r="Q973" s="2"/>
      <c r="R973" s="2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2"/>
      <c r="AE973" s="2"/>
      <c r="AF973" s="2"/>
      <c r="AG973" s="2"/>
      <c r="AH973" s="2"/>
    </row>
    <row r="974" customFormat="false" ht="15.75" hidden="false" customHeight="true" outlineLevel="0" collapsed="false">
      <c r="A974" s="2"/>
      <c r="B974" s="2"/>
      <c r="C974" s="2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2"/>
      <c r="P974" s="2"/>
      <c r="Q974" s="2"/>
      <c r="R974" s="2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2"/>
      <c r="AE974" s="2"/>
      <c r="AF974" s="2"/>
      <c r="AG974" s="2"/>
      <c r="AH974" s="2"/>
    </row>
    <row r="975" customFormat="false" ht="15.75" hidden="false" customHeight="true" outlineLevel="0" collapsed="false">
      <c r="A975" s="2"/>
      <c r="B975" s="2"/>
      <c r="C975" s="2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2"/>
      <c r="P975" s="2"/>
      <c r="Q975" s="2"/>
      <c r="R975" s="2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2"/>
      <c r="AE975" s="2"/>
      <c r="AF975" s="2"/>
      <c r="AG975" s="2"/>
      <c r="AH975" s="2"/>
    </row>
    <row r="976" customFormat="false" ht="15.75" hidden="false" customHeight="true" outlineLevel="0" collapsed="false">
      <c r="A976" s="2"/>
      <c r="B976" s="2"/>
      <c r="C976" s="2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2"/>
      <c r="P976" s="2"/>
      <c r="Q976" s="2"/>
      <c r="R976" s="2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2"/>
      <c r="AE976" s="2"/>
      <c r="AF976" s="2"/>
      <c r="AG976" s="2"/>
      <c r="AH976" s="2"/>
    </row>
    <row r="977" customFormat="false" ht="15.75" hidden="false" customHeight="true" outlineLevel="0" collapsed="false">
      <c r="A977" s="2"/>
      <c r="B977" s="2"/>
      <c r="C977" s="2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2"/>
      <c r="P977" s="2"/>
      <c r="Q977" s="2"/>
      <c r="R977" s="2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2"/>
      <c r="AE977" s="2"/>
      <c r="AF977" s="2"/>
      <c r="AG977" s="2"/>
      <c r="AH977" s="2"/>
    </row>
    <row r="978" customFormat="false" ht="15.75" hidden="false" customHeight="true" outlineLevel="0" collapsed="false">
      <c r="A978" s="2"/>
      <c r="B978" s="2"/>
      <c r="C978" s="2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2"/>
      <c r="P978" s="2"/>
      <c r="Q978" s="2"/>
      <c r="R978" s="2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2"/>
      <c r="AE978" s="2"/>
      <c r="AF978" s="2"/>
      <c r="AG978" s="2"/>
      <c r="AH978" s="2"/>
    </row>
    <row r="979" customFormat="false" ht="15.75" hidden="false" customHeight="true" outlineLevel="0" collapsed="false">
      <c r="A979" s="2"/>
      <c r="B979" s="2"/>
      <c r="C979" s="2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2"/>
      <c r="P979" s="2"/>
      <c r="Q979" s="2"/>
      <c r="R979" s="2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2"/>
      <c r="AE979" s="2"/>
      <c r="AF979" s="2"/>
      <c r="AG979" s="2"/>
      <c r="AH979" s="2"/>
    </row>
    <row r="980" customFormat="false" ht="15.75" hidden="false" customHeight="true" outlineLevel="0" collapsed="false">
      <c r="A980" s="2"/>
      <c r="B980" s="2"/>
      <c r="C980" s="2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2"/>
      <c r="P980" s="2"/>
      <c r="Q980" s="2"/>
      <c r="R980" s="2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2"/>
      <c r="AE980" s="2"/>
      <c r="AF980" s="2"/>
      <c r="AG980" s="2"/>
      <c r="AH980" s="2"/>
    </row>
    <row r="981" customFormat="false" ht="15.75" hidden="false" customHeight="true" outlineLevel="0" collapsed="false">
      <c r="A981" s="2"/>
      <c r="B981" s="2"/>
      <c r="C981" s="2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2"/>
      <c r="P981" s="2"/>
      <c r="Q981" s="2"/>
      <c r="R981" s="2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2"/>
      <c r="AE981" s="2"/>
      <c r="AF981" s="2"/>
      <c r="AG981" s="2"/>
      <c r="AH981" s="2"/>
    </row>
    <row r="982" customFormat="false" ht="15.75" hidden="false" customHeight="true" outlineLevel="0" collapsed="false">
      <c r="A982" s="2"/>
      <c r="B982" s="2"/>
      <c r="C982" s="2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2"/>
      <c r="P982" s="2"/>
      <c r="Q982" s="2"/>
      <c r="R982" s="2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2"/>
      <c r="AE982" s="2"/>
      <c r="AF982" s="2"/>
      <c r="AG982" s="2"/>
      <c r="AH982" s="2"/>
    </row>
    <row r="983" customFormat="false" ht="15.75" hidden="false" customHeight="true" outlineLevel="0" collapsed="false">
      <c r="A983" s="2"/>
      <c r="B983" s="2"/>
      <c r="C983" s="2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2"/>
      <c r="P983" s="2"/>
      <c r="Q983" s="2"/>
      <c r="R983" s="2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2"/>
      <c r="AE983" s="2"/>
      <c r="AF983" s="2"/>
      <c r="AG983" s="2"/>
      <c r="AH983" s="2"/>
    </row>
    <row r="984" customFormat="false" ht="15.75" hidden="false" customHeight="true" outlineLevel="0" collapsed="false">
      <c r="A984" s="2"/>
      <c r="B984" s="2"/>
      <c r="C984" s="2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2"/>
      <c r="P984" s="2"/>
      <c r="Q984" s="2"/>
      <c r="R984" s="2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2"/>
      <c r="AE984" s="2"/>
      <c r="AF984" s="2"/>
      <c r="AG984" s="2"/>
      <c r="AH984" s="2"/>
    </row>
    <row r="985" customFormat="false" ht="15.75" hidden="false" customHeight="true" outlineLevel="0" collapsed="false">
      <c r="A985" s="2"/>
      <c r="B985" s="2"/>
      <c r="C985" s="2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2"/>
      <c r="P985" s="2"/>
      <c r="Q985" s="2"/>
      <c r="R985" s="2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2"/>
      <c r="AE985" s="2"/>
      <c r="AF985" s="2"/>
      <c r="AG985" s="2"/>
      <c r="AH985" s="2"/>
    </row>
    <row r="986" customFormat="false" ht="15.75" hidden="false" customHeight="true" outlineLevel="0" collapsed="false">
      <c r="A986" s="2"/>
      <c r="B986" s="2"/>
      <c r="C986" s="2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2"/>
      <c r="P986" s="2"/>
      <c r="Q986" s="2"/>
      <c r="R986" s="2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2"/>
      <c r="AE986" s="2"/>
      <c r="AF986" s="2"/>
      <c r="AG986" s="2"/>
      <c r="AH986" s="2"/>
    </row>
    <row r="987" customFormat="false" ht="15.75" hidden="false" customHeight="true" outlineLevel="0" collapsed="false">
      <c r="A987" s="2"/>
      <c r="B987" s="2"/>
      <c r="C987" s="2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2"/>
      <c r="P987" s="2"/>
      <c r="Q987" s="2"/>
      <c r="R987" s="2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2"/>
      <c r="AE987" s="2"/>
      <c r="AF987" s="2"/>
      <c r="AG987" s="2"/>
      <c r="AH987" s="2"/>
    </row>
    <row r="988" customFormat="false" ht="15.75" hidden="false" customHeight="true" outlineLevel="0" collapsed="false">
      <c r="A988" s="2"/>
      <c r="B988" s="2"/>
      <c r="C988" s="2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2"/>
      <c r="P988" s="2"/>
      <c r="Q988" s="2"/>
      <c r="R988" s="2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2"/>
      <c r="AE988" s="2"/>
      <c r="AF988" s="2"/>
      <c r="AG988" s="2"/>
      <c r="AH988" s="2"/>
    </row>
    <row r="989" customFormat="false" ht="15.75" hidden="false" customHeight="true" outlineLevel="0" collapsed="false">
      <c r="A989" s="2"/>
      <c r="B989" s="2"/>
      <c r="C989" s="2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2"/>
      <c r="P989" s="2"/>
      <c r="Q989" s="2"/>
      <c r="R989" s="2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2"/>
      <c r="AE989" s="2"/>
      <c r="AF989" s="2"/>
      <c r="AG989" s="2"/>
      <c r="AH989" s="2"/>
    </row>
    <row r="990" customFormat="false" ht="15.75" hidden="false" customHeight="true" outlineLevel="0" collapsed="false">
      <c r="A990" s="2"/>
      <c r="B990" s="2"/>
      <c r="C990" s="2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2"/>
      <c r="P990" s="2"/>
      <c r="Q990" s="2"/>
      <c r="R990" s="2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2"/>
      <c r="AE990" s="2"/>
      <c r="AF990" s="2"/>
      <c r="AG990" s="2"/>
      <c r="AH990" s="2"/>
    </row>
    <row r="991" customFormat="false" ht="15.75" hidden="false" customHeight="true" outlineLevel="0" collapsed="false">
      <c r="A991" s="2"/>
      <c r="B991" s="2"/>
      <c r="C991" s="2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2"/>
      <c r="P991" s="2"/>
      <c r="Q991" s="2"/>
      <c r="R991" s="2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2"/>
      <c r="AE991" s="2"/>
      <c r="AF991" s="2"/>
      <c r="AG991" s="2"/>
      <c r="AH991" s="2"/>
    </row>
    <row r="992" customFormat="false" ht="15.75" hidden="false" customHeight="true" outlineLevel="0" collapsed="false">
      <c r="A992" s="2"/>
      <c r="B992" s="2"/>
      <c r="C992" s="2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2"/>
      <c r="P992" s="2"/>
      <c r="Q992" s="2"/>
      <c r="R992" s="2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2"/>
      <c r="AE992" s="2"/>
      <c r="AF992" s="2"/>
      <c r="AG992" s="2"/>
      <c r="AH992" s="2"/>
    </row>
    <row r="993" customFormat="false" ht="15.75" hidden="false" customHeight="true" outlineLevel="0" collapsed="false">
      <c r="A993" s="2"/>
      <c r="B993" s="2"/>
      <c r="C993" s="2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2"/>
      <c r="P993" s="2"/>
      <c r="Q993" s="2"/>
      <c r="R993" s="2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2"/>
      <c r="AE993" s="2"/>
      <c r="AF993" s="2"/>
      <c r="AG993" s="2"/>
      <c r="AH993" s="2"/>
    </row>
    <row r="994" customFormat="false" ht="15.75" hidden="false" customHeight="true" outlineLevel="0" collapsed="false">
      <c r="A994" s="2"/>
      <c r="B994" s="2"/>
      <c r="C994" s="2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2"/>
      <c r="P994" s="2"/>
      <c r="Q994" s="2"/>
      <c r="R994" s="2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2"/>
      <c r="AE994" s="2"/>
      <c r="AF994" s="2"/>
      <c r="AG994" s="2"/>
      <c r="AH994" s="2"/>
    </row>
    <row r="995" customFormat="false" ht="15.75" hidden="false" customHeight="true" outlineLevel="0" collapsed="false">
      <c r="A995" s="2"/>
      <c r="B995" s="2"/>
      <c r="C995" s="2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2"/>
      <c r="P995" s="2"/>
      <c r="Q995" s="2"/>
      <c r="R995" s="2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2"/>
      <c r="AE995" s="2"/>
      <c r="AF995" s="2"/>
      <c r="AG995" s="2"/>
      <c r="AH995" s="2"/>
    </row>
    <row r="996" customFormat="false" ht="15.75" hidden="false" customHeight="true" outlineLevel="0" collapsed="false">
      <c r="A996" s="2"/>
      <c r="B996" s="2"/>
      <c r="C996" s="2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2"/>
      <c r="P996" s="2"/>
      <c r="Q996" s="2"/>
      <c r="R996" s="2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2"/>
      <c r="AE996" s="2"/>
      <c r="AF996" s="2"/>
      <c r="AG996" s="2"/>
      <c r="AH996" s="2"/>
    </row>
    <row r="997" customFormat="false" ht="15.75" hidden="false" customHeight="true" outlineLevel="0" collapsed="false">
      <c r="A997" s="2"/>
      <c r="B997" s="2"/>
      <c r="C997" s="2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2"/>
      <c r="P997" s="2"/>
      <c r="Q997" s="2"/>
      <c r="R997" s="2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2"/>
      <c r="AE997" s="2"/>
      <c r="AF997" s="2"/>
      <c r="AG997" s="2"/>
      <c r="AH997" s="2"/>
    </row>
    <row r="998" customFormat="false" ht="15.75" hidden="false" customHeight="true" outlineLevel="0" collapsed="false">
      <c r="A998" s="2"/>
      <c r="B998" s="2"/>
      <c r="C998" s="2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2"/>
      <c r="P998" s="2"/>
      <c r="Q998" s="2"/>
      <c r="R998" s="2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2"/>
      <c r="AE998" s="2"/>
      <c r="AF998" s="2"/>
      <c r="AG998" s="2"/>
      <c r="AH998" s="2"/>
    </row>
    <row r="999" customFormat="false" ht="15.75" hidden="false" customHeight="true" outlineLevel="0" collapsed="false">
      <c r="A999" s="2"/>
      <c r="B999" s="2"/>
      <c r="C999" s="2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2"/>
      <c r="P999" s="2"/>
      <c r="Q999" s="2"/>
      <c r="R999" s="2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2"/>
      <c r="AE999" s="2"/>
      <c r="AF999" s="2"/>
      <c r="AG999" s="2"/>
      <c r="AH999" s="2"/>
    </row>
    <row r="1000" customFormat="false" ht="15.75" hidden="false" customHeight="true" outlineLevel="0" collapsed="false">
      <c r="A1000" s="2"/>
      <c r="B1000" s="2"/>
      <c r="C1000" s="2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2"/>
      <c r="P1000" s="2"/>
      <c r="Q1000" s="2"/>
      <c r="R1000" s="2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2"/>
      <c r="AE1000" s="2"/>
      <c r="AF1000" s="2"/>
      <c r="AG1000" s="2"/>
      <c r="AH1000" s="2"/>
    </row>
  </sheetData>
  <mergeCells count="3">
    <mergeCell ref="Q4:W4"/>
    <mergeCell ref="B8:O8"/>
    <mergeCell ref="Q8:AD8"/>
  </mergeCells>
  <conditionalFormatting sqref="C28 R28">
    <cfRule type="cellIs" priority="2" operator="between" aboveAverage="0" equalAverage="0" bottom="0" percent="0" rank="0" text="" dxfId="9">
      <formula>10</formula>
      <formula>"&gt;"</formula>
    </cfRule>
    <cfRule type="cellIs" priority="3" operator="between" aboveAverage="0" equalAverage="0" bottom="0" percent="0" rank="0" text="" dxfId="10">
      <formula>0</formula>
      <formula>0.9299</formula>
    </cfRule>
    <cfRule type="cellIs" priority="4" operator="between" aboveAverage="0" equalAverage="0" bottom="0" percent="0" rank="0" text="" dxfId="11">
      <formula>0.93</formula>
      <formula>10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2.57"/>
    <col collapsed="false" customWidth="true" hidden="false" outlineLevel="0" max="2" min="2" style="0" width="7.71"/>
    <col collapsed="false" customWidth="true" hidden="false" outlineLevel="0" max="3" min="3" style="0" width="12.29"/>
    <col collapsed="false" customWidth="true" hidden="false" outlineLevel="0" max="4" min="4" style="0" width="47.14"/>
    <col collapsed="false" customWidth="true" hidden="false" outlineLevel="0" max="5" min="5" style="0" width="11.57"/>
    <col collapsed="false" customWidth="true" hidden="false" outlineLevel="0" max="6" min="6" style="0" width="14.86"/>
    <col collapsed="false" customWidth="true" hidden="true" outlineLevel="0" max="7" min="7" style="0" width="10.29"/>
    <col collapsed="false" customWidth="true" hidden="false" outlineLevel="0" max="8" min="8" style="0" width="14.29"/>
    <col collapsed="false" customWidth="true" hidden="true" outlineLevel="0" max="9" min="9" style="0" width="9.86"/>
    <col collapsed="false" customWidth="true" hidden="false" outlineLevel="0" max="10" min="10" style="0" width="14.14"/>
    <col collapsed="false" customWidth="true" hidden="true" outlineLevel="0" max="12" min="11" style="0" width="10.43"/>
    <col collapsed="false" customWidth="true" hidden="false" outlineLevel="0" max="13" min="13" style="0" width="25"/>
    <col collapsed="false" customWidth="true" hidden="false" outlineLevel="0" max="14" min="14" style="0" width="9.14"/>
    <col collapsed="false" customWidth="true" hidden="false" outlineLevel="0" max="15" min="15" style="0" width="5.57"/>
    <col collapsed="false" customWidth="true" hidden="false" outlineLevel="0" max="16" min="16" style="0" width="9.14"/>
    <col collapsed="false" customWidth="true" hidden="false" outlineLevel="0" max="26" min="17" style="0" width="8.71"/>
  </cols>
  <sheetData>
    <row r="1" customFormat="false" ht="12" hidden="false" customHeight="true" outlineLevel="0" collapsed="false">
      <c r="A1" s="123"/>
      <c r="B1" s="123"/>
      <c r="C1" s="123"/>
      <c r="D1" s="124"/>
      <c r="E1" s="124"/>
      <c r="F1" s="124"/>
      <c r="G1" s="124"/>
      <c r="H1" s="124"/>
      <c r="I1" s="124"/>
      <c r="J1" s="125"/>
      <c r="K1" s="125"/>
      <c r="L1" s="125"/>
      <c r="M1" s="126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</row>
    <row r="2" customFormat="false" ht="12" hidden="false" customHeight="true" outlineLevel="0" collapsed="false">
      <c r="A2" s="123"/>
      <c r="B2" s="125" t="s">
        <v>205</v>
      </c>
      <c r="C2" s="123"/>
      <c r="D2" s="124"/>
      <c r="E2" s="124"/>
      <c r="F2" s="124"/>
      <c r="G2" s="124"/>
      <c r="H2" s="124"/>
      <c r="I2" s="124"/>
      <c r="J2" s="125"/>
      <c r="K2" s="125"/>
      <c r="L2" s="125"/>
      <c r="M2" s="126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</row>
    <row r="3" customFormat="false" ht="12" hidden="false" customHeight="true" outlineLevel="0" collapsed="false">
      <c r="A3" s="123"/>
      <c r="B3" s="127" t="s">
        <v>206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</row>
    <row r="4" customFormat="false" ht="12" hidden="false" customHeight="true" outlineLevel="0" collapsed="false">
      <c r="A4" s="123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</row>
    <row r="5" customFormat="false" ht="12" hidden="false" customHeight="true" outlineLevel="0" collapsed="false">
      <c r="A5" s="123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</row>
    <row r="6" customFormat="false" ht="12" hidden="false" customHeight="true" outlineLevel="0" collapsed="false">
      <c r="A6" s="123"/>
      <c r="B6" s="123"/>
      <c r="C6" s="123"/>
      <c r="D6" s="124"/>
      <c r="E6" s="124"/>
      <c r="F6" s="124"/>
      <c r="G6" s="124"/>
      <c r="H6" s="124"/>
      <c r="I6" s="124"/>
      <c r="J6" s="125"/>
      <c r="K6" s="125"/>
      <c r="L6" s="125"/>
      <c r="M6" s="126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</row>
    <row r="7" customFormat="false" ht="12" hidden="false" customHeight="true" outlineLevel="0" collapsed="false">
      <c r="A7" s="123"/>
      <c r="B7" s="123"/>
      <c r="C7" s="123"/>
      <c r="D7" s="124"/>
      <c r="E7" s="124"/>
      <c r="F7" s="124"/>
      <c r="G7" s="124"/>
      <c r="H7" s="124"/>
      <c r="I7" s="124"/>
      <c r="J7" s="125"/>
      <c r="K7" s="125"/>
      <c r="L7" s="125"/>
      <c r="M7" s="126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</row>
    <row r="8" customFormat="false" ht="10.5" hidden="false" customHeight="true" outlineLevel="0" collapsed="false">
      <c r="A8" s="123"/>
      <c r="B8" s="128"/>
      <c r="C8" s="128"/>
      <c r="D8" s="129"/>
      <c r="E8" s="129"/>
      <c r="F8" s="129"/>
      <c r="G8" s="129"/>
      <c r="H8" s="129"/>
      <c r="I8" s="129"/>
      <c r="J8" s="129"/>
      <c r="K8" s="129"/>
      <c r="L8" s="129"/>
      <c r="M8" s="130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</row>
    <row r="9" customFormat="false" ht="18" hidden="false" customHeight="true" outlineLevel="0" collapsed="false">
      <c r="A9" s="123"/>
      <c r="B9" s="131"/>
      <c r="C9" s="132" t="s">
        <v>207</v>
      </c>
      <c r="D9" s="132"/>
      <c r="E9" s="132"/>
      <c r="F9" s="132" t="s">
        <v>208</v>
      </c>
      <c r="G9" s="132"/>
      <c r="H9" s="132"/>
      <c r="I9" s="132"/>
      <c r="J9" s="132"/>
      <c r="K9" s="133"/>
      <c r="L9" s="133"/>
      <c r="M9" s="134" t="s">
        <v>209</v>
      </c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</row>
    <row r="10" customFormat="false" ht="12.75" hidden="false" customHeight="true" outlineLevel="0" collapsed="false">
      <c r="A10" s="123"/>
      <c r="B10" s="135" t="s">
        <v>210</v>
      </c>
      <c r="C10" s="136" t="s">
        <v>211</v>
      </c>
      <c r="D10" s="136"/>
      <c r="E10" s="137" t="s">
        <v>212</v>
      </c>
      <c r="F10" s="136" t="s">
        <v>213</v>
      </c>
      <c r="G10" s="136" t="s">
        <v>214</v>
      </c>
      <c r="H10" s="136" t="s">
        <v>215</v>
      </c>
      <c r="I10" s="136" t="s">
        <v>214</v>
      </c>
      <c r="J10" s="136" t="s">
        <v>216</v>
      </c>
      <c r="K10" s="138" t="s">
        <v>214</v>
      </c>
      <c r="L10" s="138" t="s">
        <v>217</v>
      </c>
      <c r="M10" s="134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</row>
    <row r="11" customFormat="false" ht="14.25" hidden="false" customHeight="true" outlineLevel="0" collapsed="false">
      <c r="A11" s="123"/>
      <c r="B11" s="139" t="n">
        <v>1</v>
      </c>
      <c r="C11" s="140" t="s">
        <v>97</v>
      </c>
      <c r="D11" s="140"/>
      <c r="E11" s="141" t="s">
        <v>218</v>
      </c>
      <c r="F11" s="142"/>
      <c r="G11" s="142"/>
      <c r="H11" s="142"/>
      <c r="I11" s="142"/>
      <c r="J11" s="142"/>
      <c r="K11" s="143"/>
      <c r="L11" s="143"/>
      <c r="M11" s="144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  <row r="12" customFormat="false" ht="14.25" hidden="false" customHeight="true" outlineLevel="0" collapsed="false">
      <c r="A12" s="123"/>
      <c r="B12" s="139" t="n">
        <v>2</v>
      </c>
      <c r="C12" s="140" t="s">
        <v>101</v>
      </c>
      <c r="D12" s="140"/>
      <c r="E12" s="141" t="s">
        <v>219</v>
      </c>
      <c r="F12" s="142"/>
      <c r="G12" s="142"/>
      <c r="H12" s="142"/>
      <c r="I12" s="142"/>
      <c r="J12" s="142"/>
      <c r="K12" s="143"/>
      <c r="L12" s="143"/>
      <c r="M12" s="144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</row>
    <row r="13" customFormat="false" ht="14.25" hidden="false" customHeight="true" outlineLevel="0" collapsed="false">
      <c r="A13" s="123"/>
      <c r="B13" s="139" t="n">
        <v>3</v>
      </c>
      <c r="C13" s="140" t="s">
        <v>92</v>
      </c>
      <c r="D13" s="140"/>
      <c r="E13" s="141" t="s">
        <v>220</v>
      </c>
      <c r="F13" s="142"/>
      <c r="G13" s="142"/>
      <c r="H13" s="142"/>
      <c r="I13" s="142"/>
      <c r="J13" s="142"/>
      <c r="K13" s="143"/>
      <c r="L13" s="143"/>
      <c r="M13" s="144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</row>
    <row r="14" customFormat="false" ht="14.25" hidden="false" customHeight="true" outlineLevel="0" collapsed="false">
      <c r="A14" s="123"/>
      <c r="B14" s="139" t="n">
        <v>4</v>
      </c>
      <c r="C14" s="140" t="s">
        <v>221</v>
      </c>
      <c r="D14" s="140"/>
      <c r="E14" s="141" t="s">
        <v>222</v>
      </c>
      <c r="F14" s="142"/>
      <c r="G14" s="142"/>
      <c r="H14" s="142"/>
      <c r="I14" s="142"/>
      <c r="J14" s="142"/>
      <c r="K14" s="143"/>
      <c r="L14" s="143"/>
      <c r="M14" s="144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</row>
    <row r="15" customFormat="false" ht="14.25" hidden="false" customHeight="true" outlineLevel="0" collapsed="false">
      <c r="A15" s="123"/>
      <c r="B15" s="139" t="n">
        <v>5</v>
      </c>
      <c r="C15" s="140" t="s">
        <v>223</v>
      </c>
      <c r="D15" s="140"/>
      <c r="E15" s="141" t="s">
        <v>224</v>
      </c>
      <c r="F15" s="142"/>
      <c r="G15" s="142"/>
      <c r="H15" s="142"/>
      <c r="I15" s="142"/>
      <c r="J15" s="142"/>
      <c r="K15" s="143"/>
      <c r="L15" s="143"/>
      <c r="M15" s="144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customFormat="false" ht="12.75" hidden="false" customHeight="true" outlineLevel="0" collapsed="false">
      <c r="A16" s="123"/>
      <c r="B16" s="139" t="n">
        <v>6</v>
      </c>
      <c r="C16" s="140"/>
      <c r="D16" s="140"/>
      <c r="E16" s="141"/>
      <c r="F16" s="142"/>
      <c r="G16" s="142"/>
      <c r="H16" s="142"/>
      <c r="I16" s="142"/>
      <c r="J16" s="142"/>
      <c r="K16" s="143"/>
      <c r="L16" s="143"/>
      <c r="M16" s="144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</row>
    <row r="17" customFormat="false" ht="12.75" hidden="false" customHeight="true" outlineLevel="0" collapsed="false">
      <c r="A17" s="123"/>
      <c r="B17" s="139" t="n">
        <v>7</v>
      </c>
      <c r="C17" s="140"/>
      <c r="D17" s="140"/>
      <c r="E17" s="141"/>
      <c r="F17" s="142"/>
      <c r="G17" s="142"/>
      <c r="H17" s="142"/>
      <c r="I17" s="142"/>
      <c r="J17" s="142"/>
      <c r="K17" s="143"/>
      <c r="L17" s="143"/>
      <c r="M17" s="144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</row>
    <row r="18" customFormat="false" ht="12.75" hidden="false" customHeight="true" outlineLevel="0" collapsed="false">
      <c r="A18" s="123"/>
      <c r="B18" s="145" t="n">
        <v>8</v>
      </c>
      <c r="C18" s="146"/>
      <c r="D18" s="146"/>
      <c r="E18" s="147"/>
      <c r="F18" s="148"/>
      <c r="G18" s="148"/>
      <c r="H18" s="148"/>
      <c r="I18" s="148"/>
      <c r="J18" s="148"/>
      <c r="K18" s="149"/>
      <c r="L18" s="149"/>
      <c r="M18" s="150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</row>
    <row r="19" customFormat="false" ht="12.75" hidden="false" customHeight="true" outlineLevel="0" collapsed="false">
      <c r="A19" s="123"/>
      <c r="B19" s="151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3"/>
      <c r="N19" s="123"/>
      <c r="O19" s="125" t="s">
        <v>225</v>
      </c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</row>
    <row r="20" customFormat="false" ht="7.5" hidden="false" customHeight="true" outlineLevel="0" collapsed="false">
      <c r="A20" s="123"/>
      <c r="B20" s="154" t="s">
        <v>226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23"/>
      <c r="O20" s="125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</row>
    <row r="21" customFormat="false" ht="8.25" hidden="false" customHeight="true" outlineLevel="0" collapsed="false">
      <c r="A21" s="123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23"/>
      <c r="O21" s="155"/>
      <c r="P21" s="156" t="s">
        <v>227</v>
      </c>
      <c r="Q21" s="123"/>
      <c r="R21" s="123"/>
      <c r="S21" s="123"/>
      <c r="T21" s="123"/>
      <c r="U21" s="123"/>
      <c r="V21" s="123"/>
      <c r="W21" s="123"/>
      <c r="X21" s="123"/>
      <c r="Y21" s="123"/>
      <c r="Z21" s="123"/>
    </row>
    <row r="22" customFormat="false" ht="8.25" hidden="false" customHeight="true" outlineLevel="0" collapsed="false">
      <c r="A22" s="123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23"/>
      <c r="O22" s="157"/>
      <c r="P22" s="156" t="s">
        <v>228</v>
      </c>
      <c r="Q22" s="123"/>
      <c r="R22" s="123"/>
      <c r="S22" s="123"/>
      <c r="T22" s="123"/>
      <c r="U22" s="123"/>
      <c r="V22" s="123"/>
      <c r="W22" s="123"/>
      <c r="X22" s="123"/>
      <c r="Y22" s="123"/>
      <c r="Z22" s="123"/>
    </row>
    <row r="23" customFormat="false" ht="8.25" hidden="false" customHeight="true" outlineLevel="0" collapsed="false">
      <c r="A23" s="123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23"/>
      <c r="O23" s="158"/>
      <c r="P23" s="156" t="s">
        <v>229</v>
      </c>
      <c r="Q23" s="123"/>
      <c r="R23" s="123"/>
      <c r="S23" s="123"/>
      <c r="T23" s="123"/>
      <c r="U23" s="123"/>
      <c r="V23" s="123"/>
      <c r="W23" s="123"/>
      <c r="X23" s="123"/>
      <c r="Y23" s="123"/>
      <c r="Z23" s="123"/>
    </row>
    <row r="24" customFormat="false" ht="30.75" hidden="false" customHeight="true" outlineLevel="0" collapsed="false">
      <c r="A24" s="123"/>
      <c r="B24" s="159" t="s">
        <v>210</v>
      </c>
      <c r="C24" s="160" t="s">
        <v>230</v>
      </c>
      <c r="D24" s="160"/>
      <c r="E24" s="161" t="s">
        <v>231</v>
      </c>
      <c r="F24" s="162" t="s">
        <v>232</v>
      </c>
      <c r="G24" s="163"/>
      <c r="H24" s="161" t="s">
        <v>233</v>
      </c>
      <c r="I24" s="161"/>
      <c r="J24" s="161" t="s">
        <v>234</v>
      </c>
      <c r="K24" s="164"/>
      <c r="L24" s="164"/>
      <c r="M24" s="165" t="s">
        <v>235</v>
      </c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</row>
    <row r="25" customFormat="false" ht="12.75" hidden="false" customHeight="true" outlineLevel="0" collapsed="false">
      <c r="A25" s="123"/>
      <c r="B25" s="166"/>
      <c r="C25" s="167"/>
      <c r="D25" s="167"/>
      <c r="E25" s="168"/>
      <c r="F25" s="168"/>
      <c r="G25" s="168"/>
      <c r="H25" s="169"/>
      <c r="I25" s="169"/>
      <c r="J25" s="169"/>
      <c r="K25" s="170"/>
      <c r="L25" s="170"/>
      <c r="M25" s="171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</row>
    <row r="26" customFormat="false" ht="12.75" hidden="false" customHeight="true" outlineLevel="0" collapsed="false">
      <c r="A26" s="123"/>
      <c r="B26" s="166"/>
      <c r="C26" s="167"/>
      <c r="D26" s="167"/>
      <c r="E26" s="168"/>
      <c r="F26" s="168"/>
      <c r="G26" s="168"/>
      <c r="H26" s="169"/>
      <c r="I26" s="169"/>
      <c r="J26" s="169"/>
      <c r="K26" s="170"/>
      <c r="L26" s="170"/>
      <c r="M26" s="171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</row>
    <row r="27" customFormat="false" ht="12.75" hidden="false" customHeight="true" outlineLevel="0" collapsed="false">
      <c r="A27" s="123"/>
      <c r="B27" s="166"/>
      <c r="C27" s="167"/>
      <c r="D27" s="167"/>
      <c r="E27" s="168"/>
      <c r="F27" s="168"/>
      <c r="G27" s="168"/>
      <c r="H27" s="169"/>
      <c r="I27" s="169"/>
      <c r="J27" s="169"/>
      <c r="K27" s="170"/>
      <c r="L27" s="170"/>
      <c r="M27" s="171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</row>
    <row r="28" customFormat="false" ht="12.75" hidden="false" customHeight="true" outlineLevel="0" collapsed="false">
      <c r="A28" s="123"/>
      <c r="B28" s="166"/>
      <c r="C28" s="167"/>
      <c r="D28" s="167"/>
      <c r="E28" s="168"/>
      <c r="F28" s="168"/>
      <c r="G28" s="168"/>
      <c r="H28" s="169"/>
      <c r="I28" s="169"/>
      <c r="J28" s="169"/>
      <c r="K28" s="170"/>
      <c r="L28" s="170"/>
      <c r="M28" s="171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</row>
    <row r="29" customFormat="false" ht="12.75" hidden="false" customHeight="true" outlineLevel="0" collapsed="false">
      <c r="A29" s="123"/>
      <c r="B29" s="166"/>
      <c r="C29" s="167"/>
      <c r="D29" s="167"/>
      <c r="E29" s="168"/>
      <c r="F29" s="168"/>
      <c r="G29" s="168"/>
      <c r="H29" s="169"/>
      <c r="I29" s="169"/>
      <c r="J29" s="169"/>
      <c r="K29" s="170"/>
      <c r="L29" s="170"/>
      <c r="M29" s="171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</row>
    <row r="30" customFormat="false" ht="12.75" hidden="false" customHeight="true" outlineLevel="0" collapsed="false">
      <c r="A30" s="123"/>
      <c r="B30" s="166"/>
      <c r="C30" s="167"/>
      <c r="D30" s="167"/>
      <c r="E30" s="168"/>
      <c r="F30" s="168"/>
      <c r="G30" s="168"/>
      <c r="H30" s="169"/>
      <c r="I30" s="169"/>
      <c r="J30" s="169"/>
      <c r="K30" s="170"/>
      <c r="L30" s="170"/>
      <c r="M30" s="171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</row>
    <row r="31" customFormat="false" ht="12.75" hidden="false" customHeight="true" outlineLevel="0" collapsed="false">
      <c r="A31" s="123"/>
      <c r="B31" s="166"/>
      <c r="C31" s="167"/>
      <c r="D31" s="167"/>
      <c r="E31" s="168"/>
      <c r="F31" s="168"/>
      <c r="G31" s="168"/>
      <c r="H31" s="169"/>
      <c r="I31" s="169"/>
      <c r="J31" s="169"/>
      <c r="K31" s="170"/>
      <c r="L31" s="170"/>
      <c r="M31" s="171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</row>
    <row r="32" customFormat="false" ht="12.75" hidden="false" customHeight="true" outlineLevel="0" collapsed="false">
      <c r="A32" s="123"/>
      <c r="B32" s="166"/>
      <c r="C32" s="167"/>
      <c r="D32" s="167"/>
      <c r="E32" s="168"/>
      <c r="F32" s="168"/>
      <c r="G32" s="168"/>
      <c r="H32" s="169"/>
      <c r="I32" s="169"/>
      <c r="J32" s="169"/>
      <c r="K32" s="170"/>
      <c r="L32" s="170"/>
      <c r="M32" s="171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</row>
    <row r="33" customFormat="false" ht="12.75" hidden="false" customHeight="true" outlineLevel="0" collapsed="false">
      <c r="A33" s="123"/>
      <c r="B33" s="166"/>
      <c r="C33" s="167"/>
      <c r="D33" s="167"/>
      <c r="E33" s="168"/>
      <c r="F33" s="172"/>
      <c r="G33" s="168"/>
      <c r="H33" s="169"/>
      <c r="I33" s="169"/>
      <c r="J33" s="169"/>
      <c r="K33" s="170"/>
      <c r="L33" s="170"/>
      <c r="M33" s="171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</row>
    <row r="34" customFormat="false" ht="12.75" hidden="false" customHeight="true" outlineLevel="0" collapsed="false">
      <c r="A34" s="123"/>
      <c r="B34" s="166"/>
      <c r="C34" s="167"/>
      <c r="D34" s="167"/>
      <c r="E34" s="168"/>
      <c r="F34" s="172"/>
      <c r="G34" s="168"/>
      <c r="H34" s="169"/>
      <c r="I34" s="169"/>
      <c r="J34" s="169"/>
      <c r="K34" s="170"/>
      <c r="L34" s="170"/>
      <c r="M34" s="171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</row>
    <row r="35" customFormat="false" ht="12.75" hidden="false" customHeight="true" outlineLevel="0" collapsed="false">
      <c r="A35" s="123"/>
      <c r="B35" s="166"/>
      <c r="C35" s="167"/>
      <c r="D35" s="167"/>
      <c r="E35" s="168"/>
      <c r="F35" s="172"/>
      <c r="G35" s="168"/>
      <c r="H35" s="169"/>
      <c r="I35" s="169"/>
      <c r="J35" s="169"/>
      <c r="K35" s="170"/>
      <c r="L35" s="170"/>
      <c r="M35" s="171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</row>
    <row r="36" customFormat="false" ht="12.75" hidden="false" customHeight="true" outlineLevel="0" collapsed="false">
      <c r="A36" s="123"/>
      <c r="B36" s="166"/>
      <c r="C36" s="167"/>
      <c r="D36" s="167"/>
      <c r="E36" s="168"/>
      <c r="F36" s="168"/>
      <c r="G36" s="168"/>
      <c r="H36" s="169"/>
      <c r="I36" s="169"/>
      <c r="J36" s="169"/>
      <c r="K36" s="170"/>
      <c r="L36" s="170"/>
      <c r="M36" s="171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</row>
    <row r="37" customFormat="false" ht="12.75" hidden="false" customHeight="true" outlineLevel="0" collapsed="false">
      <c r="A37" s="123"/>
      <c r="B37" s="173"/>
      <c r="C37" s="167"/>
      <c r="D37" s="167"/>
      <c r="E37" s="168"/>
      <c r="F37" s="168"/>
      <c r="G37" s="168"/>
      <c r="H37" s="169"/>
      <c r="I37" s="169"/>
      <c r="J37" s="169"/>
      <c r="K37" s="170"/>
      <c r="L37" s="170"/>
      <c r="M37" s="171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</row>
    <row r="38" customFormat="false" ht="12.75" hidden="false" customHeight="true" outlineLevel="0" collapsed="false">
      <c r="A38" s="123"/>
      <c r="B38" s="166"/>
      <c r="C38" s="167"/>
      <c r="D38" s="167"/>
      <c r="E38" s="168"/>
      <c r="F38" s="168"/>
      <c r="G38" s="168"/>
      <c r="H38" s="169"/>
      <c r="I38" s="169"/>
      <c r="J38" s="169"/>
      <c r="K38" s="170"/>
      <c r="L38" s="170"/>
      <c r="M38" s="171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</row>
    <row r="39" customFormat="false" ht="12.75" hidden="false" customHeight="true" outlineLevel="0" collapsed="false">
      <c r="A39" s="123"/>
      <c r="B39" s="166"/>
      <c r="C39" s="167"/>
      <c r="D39" s="167"/>
      <c r="E39" s="168"/>
      <c r="F39" s="168"/>
      <c r="G39" s="168"/>
      <c r="H39" s="169"/>
      <c r="I39" s="169"/>
      <c r="J39" s="169"/>
      <c r="K39" s="170"/>
      <c r="L39" s="170"/>
      <c r="M39" s="171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</row>
    <row r="40" customFormat="false" ht="12.75" hidden="false" customHeight="true" outlineLevel="0" collapsed="false">
      <c r="A40" s="123"/>
      <c r="B40" s="166"/>
      <c r="C40" s="174"/>
      <c r="D40" s="174"/>
      <c r="E40" s="175"/>
      <c r="F40" s="175"/>
      <c r="G40" s="175"/>
      <c r="H40" s="176"/>
      <c r="I40" s="176"/>
      <c r="J40" s="176"/>
      <c r="K40" s="177"/>
      <c r="L40" s="177"/>
      <c r="M40" s="178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</row>
    <row r="41" customFormat="false" ht="12.75" hidden="false" customHeight="true" outlineLevel="0" collapsed="false">
      <c r="A41" s="123"/>
      <c r="B41" s="179" t="s">
        <v>236</v>
      </c>
      <c r="C41" s="179"/>
      <c r="D41" s="180"/>
      <c r="E41" s="180"/>
      <c r="F41" s="180"/>
      <c r="G41" s="180"/>
      <c r="H41" s="180"/>
      <c r="I41" s="180"/>
      <c r="J41" s="180"/>
      <c r="K41" s="180"/>
      <c r="L41" s="180"/>
      <c r="M41" s="181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</row>
    <row r="42" customFormat="false" ht="12.75" hidden="false" customHeight="true" outlineLevel="0" collapsed="false">
      <c r="A42" s="123"/>
      <c r="B42" s="182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4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</row>
    <row r="43" customFormat="false" ht="17.25" hidden="false" customHeight="true" outlineLevel="0" collapsed="false">
      <c r="A43" s="123"/>
      <c r="B43" s="185"/>
      <c r="C43" s="185"/>
      <c r="D43" s="185"/>
      <c r="E43" s="185"/>
      <c r="F43" s="186"/>
      <c r="G43" s="186"/>
      <c r="H43" s="123"/>
      <c r="I43" s="123"/>
      <c r="J43" s="187"/>
      <c r="K43" s="187"/>
      <c r="L43" s="187"/>
      <c r="M43" s="185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</row>
    <row r="44" customFormat="false" ht="12.75" hidden="false" customHeight="true" outlineLevel="0" collapsed="false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</row>
    <row r="45" customFormat="false" ht="12.75" hidden="false" customHeight="true" outlineLevel="0" collapsed="false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</row>
    <row r="46" customFormat="false" ht="12.75" hidden="false" customHeight="true" outlineLevel="0" collapsed="false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</row>
    <row r="47" customFormat="false" ht="12.75" hidden="false" customHeight="true" outlineLevel="0" collapsed="false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</row>
    <row r="48" customFormat="false" ht="12.75" hidden="false" customHeight="true" outlineLevel="0" collapsed="false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</row>
    <row r="49" customFormat="false" ht="12.75" hidden="false" customHeight="true" outlineLevel="0" collapsed="false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</row>
    <row r="50" customFormat="false" ht="12.75" hidden="false" customHeight="true" outlineLevel="0" collapsed="false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</row>
    <row r="51" customFormat="false" ht="12.75" hidden="false" customHeight="true" outlineLevel="0" collapsed="false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</row>
    <row r="52" customFormat="false" ht="12.75" hidden="false" customHeight="true" outlineLevel="0" collapsed="false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</row>
    <row r="53" customFormat="false" ht="12.75" hidden="false" customHeight="true" outlineLevel="0" collapsed="false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</row>
    <row r="54" customFormat="false" ht="12.75" hidden="false" customHeight="true" outlineLevel="0" collapsed="false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</row>
    <row r="55" customFormat="false" ht="12.75" hidden="false" customHeight="true" outlineLevel="0" collapsed="false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</row>
    <row r="56" customFormat="false" ht="12.75" hidden="false" customHeight="true" outlineLevel="0" collapsed="false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</row>
    <row r="57" customFormat="false" ht="12.75" hidden="false" customHeight="true" outlineLevel="0" collapsed="false">
      <c r="A57" s="123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</row>
    <row r="58" customFormat="false" ht="12.75" hidden="false" customHeight="true" outlineLevel="0" collapsed="false">
      <c r="A58" s="123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</row>
    <row r="59" customFormat="false" ht="12.75" hidden="false" customHeight="true" outlineLevel="0" collapsed="false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</row>
    <row r="60" customFormat="false" ht="12.75" hidden="false" customHeight="true" outlineLevel="0" collapsed="false">
      <c r="A60" s="123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</row>
    <row r="61" customFormat="false" ht="12.75" hidden="false" customHeight="true" outlineLevel="0" collapsed="false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</row>
    <row r="62" customFormat="false" ht="12.75" hidden="false" customHeight="true" outlineLevel="0" collapsed="false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</row>
    <row r="63" customFormat="false" ht="12.75" hidden="false" customHeight="true" outlineLevel="0" collapsed="false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</row>
    <row r="64" customFormat="false" ht="12.75" hidden="false" customHeight="true" outlineLevel="0" collapsed="false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</row>
    <row r="65" customFormat="false" ht="12.75" hidden="false" customHeight="true" outlineLevel="0" collapsed="false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</row>
    <row r="66" customFormat="false" ht="12.75" hidden="false" customHeight="true" outlineLevel="0" collapsed="false">
      <c r="A66" s="123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</row>
    <row r="67" customFormat="false" ht="12.75" hidden="false" customHeight="true" outlineLevel="0" collapsed="false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</row>
    <row r="68" customFormat="false" ht="12.75" hidden="false" customHeight="true" outlineLevel="0" collapsed="false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</row>
    <row r="69" customFormat="false" ht="12.75" hidden="false" customHeight="true" outlineLevel="0" collapsed="false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</row>
    <row r="70" customFormat="false" ht="12.75" hidden="false" customHeight="true" outlineLevel="0" collapsed="false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</row>
    <row r="71" customFormat="false" ht="12.75" hidden="false" customHeight="true" outlineLevel="0" collapsed="false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</row>
    <row r="72" customFormat="false" ht="12.75" hidden="false" customHeight="true" outlineLevel="0" collapsed="false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</row>
    <row r="73" customFormat="false" ht="12.75" hidden="false" customHeight="true" outlineLevel="0" collapsed="false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</row>
    <row r="74" customFormat="false" ht="12.75" hidden="false" customHeight="true" outlineLevel="0" collapsed="false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</row>
    <row r="75" customFormat="false" ht="12.75" hidden="false" customHeight="true" outlineLevel="0" collapsed="false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</row>
    <row r="76" customFormat="false" ht="12.75" hidden="false" customHeight="true" outlineLevel="0" collapsed="false">
      <c r="A76" s="123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</row>
    <row r="77" customFormat="false" ht="12.75" hidden="false" customHeight="true" outlineLevel="0" collapsed="false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</row>
    <row r="78" customFormat="false" ht="12.75" hidden="false" customHeight="true" outlineLevel="0" collapsed="false">
      <c r="A78" s="123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</row>
    <row r="79" customFormat="false" ht="12.75" hidden="false" customHeight="true" outlineLevel="0" collapsed="false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</row>
    <row r="80" customFormat="false" ht="12.75" hidden="false" customHeight="true" outlineLevel="0" collapsed="false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</row>
    <row r="81" customFormat="false" ht="12.75" hidden="false" customHeight="true" outlineLevel="0" collapsed="false">
      <c r="A81" s="123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</row>
    <row r="82" customFormat="false" ht="12.75" hidden="false" customHeight="true" outlineLevel="0" collapsed="false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</row>
    <row r="83" customFormat="false" ht="12.75" hidden="false" customHeight="true" outlineLevel="0" collapsed="false">
      <c r="A83" s="123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</row>
    <row r="84" customFormat="false" ht="12.75" hidden="false" customHeight="true" outlineLevel="0" collapsed="false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</row>
    <row r="85" customFormat="false" ht="12.75" hidden="false" customHeight="true" outlineLevel="0" collapsed="false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</row>
    <row r="86" customFormat="false" ht="12.75" hidden="false" customHeight="true" outlineLevel="0" collapsed="false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</row>
    <row r="87" customFormat="false" ht="12.75" hidden="false" customHeight="true" outlineLevel="0" collapsed="false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</row>
    <row r="88" customFormat="false" ht="12.75" hidden="false" customHeight="true" outlineLevel="0" collapsed="false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</row>
    <row r="89" customFormat="false" ht="12.75" hidden="false" customHeight="true" outlineLevel="0" collapsed="false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</row>
    <row r="90" customFormat="false" ht="12.75" hidden="false" customHeight="true" outlineLevel="0" collapsed="false">
      <c r="A90" s="123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</row>
    <row r="91" customFormat="false" ht="12.75" hidden="false" customHeight="true" outlineLevel="0" collapsed="false">
      <c r="A91" s="123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</row>
    <row r="92" customFormat="false" ht="12.75" hidden="false" customHeight="true" outlineLevel="0" collapsed="false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</row>
    <row r="93" customFormat="false" ht="12.75" hidden="false" customHeight="true" outlineLevel="0" collapsed="false">
      <c r="A93" s="123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</row>
    <row r="94" customFormat="false" ht="12.75" hidden="false" customHeight="true" outlineLevel="0" collapsed="false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</row>
    <row r="95" customFormat="false" ht="12.75" hidden="false" customHeight="true" outlineLevel="0" collapsed="false">
      <c r="A95" s="123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</row>
    <row r="96" customFormat="false" ht="12.75" hidden="false" customHeight="true" outlineLevel="0" collapsed="false">
      <c r="A96" s="123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</row>
    <row r="97" customFormat="false" ht="12.75" hidden="false" customHeight="true" outlineLevel="0" collapsed="false">
      <c r="A97" s="123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</row>
    <row r="98" customFormat="false" ht="12.75" hidden="false" customHeight="true" outlineLevel="0" collapsed="false">
      <c r="A98" s="123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</row>
    <row r="99" customFormat="false" ht="12.75" hidden="false" customHeight="true" outlineLevel="0" collapsed="false">
      <c r="A99" s="123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</row>
    <row r="100" customFormat="false" ht="12.75" hidden="false" customHeight="true" outlineLevel="0" collapsed="false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</row>
    <row r="101" customFormat="false" ht="12.75" hidden="false" customHeight="true" outlineLevel="0" collapsed="false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</row>
    <row r="102" customFormat="false" ht="12.75" hidden="false" customHeight="true" outlineLevel="0" collapsed="false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</row>
    <row r="103" customFormat="false" ht="12.75" hidden="false" customHeight="true" outlineLevel="0" collapsed="false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</row>
    <row r="104" customFormat="false" ht="12.75" hidden="false" customHeight="true" outlineLevel="0" collapsed="false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</row>
    <row r="105" customFormat="false" ht="12.75" hidden="false" customHeight="true" outlineLevel="0" collapsed="false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</row>
    <row r="106" customFormat="false" ht="12.75" hidden="false" customHeight="true" outlineLevel="0" collapsed="false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</row>
    <row r="107" customFormat="false" ht="12.75" hidden="false" customHeight="true" outlineLevel="0" collapsed="false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</row>
    <row r="108" customFormat="false" ht="12.75" hidden="false" customHeight="true" outlineLevel="0" collapsed="false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</row>
    <row r="109" customFormat="false" ht="12.75" hidden="false" customHeight="true" outlineLevel="0" collapsed="false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</row>
    <row r="110" customFormat="false" ht="12.75" hidden="false" customHeight="true" outlineLevel="0" collapsed="false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</row>
    <row r="111" customFormat="false" ht="12.75" hidden="false" customHeight="true" outlineLevel="0" collapsed="false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</row>
    <row r="112" customFormat="false" ht="12.75" hidden="false" customHeight="true" outlineLevel="0" collapsed="false">
      <c r="A112" s="123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</row>
    <row r="113" customFormat="false" ht="12.75" hidden="false" customHeight="true" outlineLevel="0" collapsed="false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</row>
    <row r="114" customFormat="false" ht="12.75" hidden="false" customHeight="true" outlineLevel="0" collapsed="false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</row>
    <row r="115" customFormat="false" ht="12.75" hidden="false" customHeight="true" outlineLevel="0" collapsed="false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</row>
    <row r="116" customFormat="false" ht="12.75" hidden="false" customHeight="true" outlineLevel="0" collapsed="false">
      <c r="A116" s="123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</row>
    <row r="117" customFormat="false" ht="12.75" hidden="false" customHeight="true" outlineLevel="0" collapsed="false">
      <c r="A117" s="123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</row>
    <row r="118" customFormat="false" ht="12.75" hidden="false" customHeight="true" outlineLevel="0" collapsed="false">
      <c r="A118" s="123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</row>
    <row r="119" customFormat="false" ht="12.75" hidden="false" customHeight="true" outlineLevel="0" collapsed="false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</row>
    <row r="120" customFormat="false" ht="12.75" hidden="false" customHeight="true" outlineLevel="0" collapsed="false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</row>
    <row r="121" customFormat="false" ht="12.75" hidden="false" customHeight="true" outlineLevel="0" collapsed="false">
      <c r="A121" s="123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</row>
    <row r="122" customFormat="false" ht="12.75" hidden="false" customHeight="true" outlineLevel="0" collapsed="false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</row>
    <row r="123" customFormat="false" ht="12.75" hidden="false" customHeight="true" outlineLevel="0" collapsed="false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</row>
    <row r="124" customFormat="false" ht="12.75" hidden="false" customHeight="true" outlineLevel="0" collapsed="false">
      <c r="A124" s="123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</row>
    <row r="125" customFormat="false" ht="12.75" hidden="false" customHeight="true" outlineLevel="0" collapsed="false">
      <c r="A125" s="123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</row>
    <row r="126" customFormat="false" ht="12.75" hidden="false" customHeight="true" outlineLevel="0" collapsed="false">
      <c r="A126" s="123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</row>
    <row r="127" customFormat="false" ht="12.75" hidden="false" customHeight="true" outlineLevel="0" collapsed="false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</row>
    <row r="128" customFormat="false" ht="12.75" hidden="false" customHeight="true" outlineLevel="0" collapsed="false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</row>
    <row r="129" customFormat="false" ht="12.75" hidden="false" customHeight="true" outlineLevel="0" collapsed="false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</row>
    <row r="130" customFormat="false" ht="12.75" hidden="false" customHeight="true" outlineLevel="0" collapsed="false">
      <c r="A130" s="123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</row>
    <row r="131" customFormat="false" ht="12.75" hidden="false" customHeight="true" outlineLevel="0" collapsed="false">
      <c r="A131" s="123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</row>
    <row r="132" customFormat="false" ht="12.75" hidden="false" customHeight="true" outlineLevel="0" collapsed="false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</row>
    <row r="133" customFormat="false" ht="12.75" hidden="false" customHeight="true" outlineLevel="0" collapsed="false">
      <c r="A133" s="123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</row>
    <row r="134" customFormat="false" ht="12.75" hidden="false" customHeight="true" outlineLevel="0" collapsed="false">
      <c r="A134" s="123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</row>
    <row r="135" customFormat="false" ht="12.75" hidden="false" customHeight="true" outlineLevel="0" collapsed="false">
      <c r="A135" s="123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</row>
    <row r="136" customFormat="false" ht="12.75" hidden="false" customHeight="true" outlineLevel="0" collapsed="false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</row>
    <row r="137" customFormat="false" ht="12.75" hidden="false" customHeight="true" outlineLevel="0" collapsed="false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</row>
    <row r="138" customFormat="false" ht="12.75" hidden="false" customHeight="true" outlineLevel="0" collapsed="false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</row>
    <row r="139" customFormat="false" ht="12.75" hidden="false" customHeight="true" outlineLevel="0" collapsed="false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</row>
    <row r="140" customFormat="false" ht="12.75" hidden="false" customHeight="true" outlineLevel="0" collapsed="false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</row>
    <row r="141" customFormat="false" ht="12.75" hidden="false" customHeight="true" outlineLevel="0" collapsed="false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</row>
    <row r="142" customFormat="false" ht="12.75" hidden="false" customHeight="true" outlineLevel="0" collapsed="false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</row>
    <row r="143" customFormat="false" ht="12.75" hidden="false" customHeight="true" outlineLevel="0" collapsed="false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</row>
    <row r="144" customFormat="false" ht="12.75" hidden="false" customHeight="true" outlineLevel="0" collapsed="false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</row>
    <row r="145" customFormat="false" ht="12.75" hidden="false" customHeight="true" outlineLevel="0" collapsed="false">
      <c r="A145" s="123"/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</row>
    <row r="146" customFormat="false" ht="12.75" hidden="false" customHeight="true" outlineLevel="0" collapsed="false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</row>
    <row r="147" customFormat="false" ht="12.75" hidden="false" customHeight="true" outlineLevel="0" collapsed="false">
      <c r="A147" s="123"/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</row>
    <row r="148" customFormat="false" ht="12.75" hidden="false" customHeight="true" outlineLevel="0" collapsed="false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</row>
    <row r="149" customFormat="false" ht="12.75" hidden="false" customHeight="true" outlineLevel="0" collapsed="false">
      <c r="A149" s="123"/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</row>
    <row r="150" customFormat="false" ht="12.75" hidden="false" customHeight="true" outlineLevel="0" collapsed="false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</row>
    <row r="151" customFormat="false" ht="12.75" hidden="false" customHeight="true" outlineLevel="0" collapsed="false">
      <c r="A151" s="123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</row>
    <row r="152" customFormat="false" ht="12.75" hidden="false" customHeight="true" outlineLevel="0" collapsed="false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</row>
    <row r="153" customFormat="false" ht="12.75" hidden="false" customHeight="true" outlineLevel="0" collapsed="false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</row>
    <row r="154" customFormat="false" ht="12.75" hidden="false" customHeight="true" outlineLevel="0" collapsed="false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</row>
    <row r="155" customFormat="false" ht="12.75" hidden="false" customHeight="true" outlineLevel="0" collapsed="false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</row>
    <row r="156" customFormat="false" ht="12.75" hidden="false" customHeight="true" outlineLevel="0" collapsed="false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</row>
    <row r="157" customFormat="false" ht="12.75" hidden="false" customHeight="true" outlineLevel="0" collapsed="false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</row>
    <row r="158" customFormat="false" ht="12.75" hidden="false" customHeight="true" outlineLevel="0" collapsed="false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</row>
    <row r="159" customFormat="false" ht="12.75" hidden="false" customHeight="true" outlineLevel="0" collapsed="false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</row>
    <row r="160" customFormat="false" ht="12.75" hidden="false" customHeight="true" outlineLevel="0" collapsed="false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</row>
    <row r="161" customFormat="false" ht="12.75" hidden="false" customHeight="true" outlineLevel="0" collapsed="false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</row>
    <row r="162" customFormat="false" ht="12.75" hidden="false" customHeight="true" outlineLevel="0" collapsed="false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</row>
    <row r="163" customFormat="false" ht="12.75" hidden="false" customHeight="true" outlineLevel="0" collapsed="false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</row>
    <row r="164" customFormat="false" ht="12.75" hidden="false" customHeight="true" outlineLevel="0" collapsed="false">
      <c r="A164" s="123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</row>
    <row r="165" customFormat="false" ht="12.75" hidden="false" customHeight="true" outlineLevel="0" collapsed="false">
      <c r="A165" s="123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</row>
    <row r="166" customFormat="false" ht="12.75" hidden="false" customHeight="true" outlineLevel="0" collapsed="false">
      <c r="A166" s="123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</row>
    <row r="167" customFormat="false" ht="12.75" hidden="false" customHeight="true" outlineLevel="0" collapsed="false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</row>
    <row r="168" customFormat="false" ht="12.75" hidden="false" customHeight="true" outlineLevel="0" collapsed="false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</row>
    <row r="169" customFormat="false" ht="12.75" hidden="false" customHeight="true" outlineLevel="0" collapsed="false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</row>
    <row r="170" customFormat="false" ht="12.75" hidden="false" customHeight="true" outlineLevel="0" collapsed="false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</row>
    <row r="171" customFormat="false" ht="12.75" hidden="false" customHeight="true" outlineLevel="0" collapsed="false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</row>
    <row r="172" customFormat="false" ht="12.75" hidden="false" customHeight="true" outlineLevel="0" collapsed="false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</row>
    <row r="173" customFormat="false" ht="12.75" hidden="false" customHeight="true" outlineLevel="0" collapsed="false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</row>
    <row r="174" customFormat="false" ht="12.75" hidden="false" customHeight="true" outlineLevel="0" collapsed="false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</row>
    <row r="175" customFormat="false" ht="12.75" hidden="false" customHeight="true" outlineLevel="0" collapsed="false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</row>
    <row r="176" customFormat="false" ht="12.75" hidden="false" customHeight="true" outlineLevel="0" collapsed="false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</row>
    <row r="177" customFormat="false" ht="12.75" hidden="false" customHeight="true" outlineLevel="0" collapsed="false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</row>
    <row r="178" customFormat="false" ht="12.75" hidden="false" customHeight="true" outlineLevel="0" collapsed="false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</row>
    <row r="179" customFormat="false" ht="12.75" hidden="false" customHeight="true" outlineLevel="0" collapsed="false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</row>
    <row r="180" customFormat="false" ht="12.75" hidden="false" customHeight="true" outlineLevel="0" collapsed="false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</row>
    <row r="181" customFormat="false" ht="12.75" hidden="false" customHeight="true" outlineLevel="0" collapsed="false">
      <c r="A181" s="123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</row>
    <row r="182" customFormat="false" ht="12.75" hidden="false" customHeight="true" outlineLevel="0" collapsed="false">
      <c r="A182" s="123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</row>
    <row r="183" customFormat="false" ht="12.75" hidden="false" customHeight="true" outlineLevel="0" collapsed="false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</row>
    <row r="184" customFormat="false" ht="12.75" hidden="false" customHeight="true" outlineLevel="0" collapsed="false">
      <c r="A184" s="123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</row>
    <row r="185" customFormat="false" ht="12.75" hidden="false" customHeight="true" outlineLevel="0" collapsed="false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</row>
    <row r="186" customFormat="false" ht="12.75" hidden="false" customHeight="true" outlineLevel="0" collapsed="false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</row>
    <row r="187" customFormat="false" ht="12.75" hidden="false" customHeight="true" outlineLevel="0" collapsed="false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</row>
    <row r="188" customFormat="false" ht="12.75" hidden="false" customHeight="true" outlineLevel="0" collapsed="false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</row>
    <row r="189" customFormat="false" ht="12.75" hidden="false" customHeight="true" outlineLevel="0" collapsed="false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</row>
    <row r="190" customFormat="false" ht="12.75" hidden="false" customHeight="true" outlineLevel="0" collapsed="false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</row>
    <row r="191" customFormat="false" ht="12.75" hidden="false" customHeight="true" outlineLevel="0" collapsed="false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</row>
    <row r="192" customFormat="false" ht="12.75" hidden="false" customHeight="true" outlineLevel="0" collapsed="false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</row>
    <row r="193" customFormat="false" ht="12.75" hidden="false" customHeight="true" outlineLevel="0" collapsed="false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</row>
    <row r="194" customFormat="false" ht="12.75" hidden="false" customHeight="true" outlineLevel="0" collapsed="false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</row>
    <row r="195" customFormat="false" ht="12.75" hidden="false" customHeight="true" outlineLevel="0" collapsed="false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</row>
    <row r="196" customFormat="false" ht="12.75" hidden="false" customHeight="true" outlineLevel="0" collapsed="false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</row>
    <row r="197" customFormat="false" ht="12.75" hidden="false" customHeight="true" outlineLevel="0" collapsed="false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</row>
    <row r="198" customFormat="false" ht="12.75" hidden="false" customHeight="true" outlineLevel="0" collapsed="false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</row>
    <row r="199" customFormat="false" ht="12.75" hidden="false" customHeight="true" outlineLevel="0" collapsed="false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</row>
    <row r="200" customFormat="false" ht="12.75" hidden="false" customHeight="true" outlineLevel="0" collapsed="false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</row>
    <row r="201" customFormat="false" ht="12.75" hidden="false" customHeight="true" outlineLevel="0" collapsed="false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</row>
    <row r="202" customFormat="false" ht="12.75" hidden="false" customHeight="true" outlineLevel="0" collapsed="false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</row>
    <row r="203" customFormat="false" ht="12.75" hidden="false" customHeight="true" outlineLevel="0" collapsed="false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</row>
    <row r="204" customFormat="false" ht="12.75" hidden="false" customHeight="true" outlineLevel="0" collapsed="false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</row>
    <row r="205" customFormat="false" ht="12.75" hidden="false" customHeight="true" outlineLevel="0" collapsed="false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</row>
    <row r="206" customFormat="false" ht="12.75" hidden="false" customHeight="true" outlineLevel="0" collapsed="false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</row>
    <row r="207" customFormat="false" ht="12.75" hidden="false" customHeight="true" outlineLevel="0" collapsed="false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  <c r="Z207" s="123"/>
    </row>
    <row r="208" customFormat="false" ht="12.75" hidden="false" customHeight="true" outlineLevel="0" collapsed="false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</row>
    <row r="209" customFormat="false" ht="12.75" hidden="false" customHeight="true" outlineLevel="0" collapsed="false">
      <c r="A209" s="123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</row>
    <row r="210" customFormat="false" ht="12.75" hidden="false" customHeight="true" outlineLevel="0" collapsed="false">
      <c r="A210" s="123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</row>
    <row r="211" customFormat="false" ht="12.75" hidden="false" customHeight="true" outlineLevel="0" collapsed="false">
      <c r="A211" s="123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</row>
    <row r="212" customFormat="false" ht="12.75" hidden="false" customHeight="true" outlineLevel="0" collapsed="false">
      <c r="A212" s="123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  <c r="X212" s="123"/>
      <c r="Y212" s="123"/>
      <c r="Z212" s="123"/>
    </row>
    <row r="213" customFormat="false" ht="12.75" hidden="false" customHeight="true" outlineLevel="0" collapsed="false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3"/>
      <c r="W213" s="123"/>
      <c r="X213" s="123"/>
      <c r="Y213" s="123"/>
      <c r="Z213" s="123"/>
    </row>
    <row r="214" customFormat="false" ht="12.75" hidden="false" customHeight="true" outlineLevel="0" collapsed="false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</row>
    <row r="215" customFormat="false" ht="12.75" hidden="false" customHeight="true" outlineLevel="0" collapsed="false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</row>
    <row r="216" customFormat="false" ht="12.75" hidden="false" customHeight="true" outlineLevel="0" collapsed="false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3"/>
    </row>
    <row r="217" customFormat="false" ht="12.75" hidden="false" customHeight="true" outlineLevel="0" collapsed="false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  <c r="Z217" s="123"/>
    </row>
    <row r="218" customFormat="false" ht="12.75" hidden="false" customHeight="true" outlineLevel="0" collapsed="false">
      <c r="A218" s="123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3"/>
    </row>
    <row r="219" customFormat="false" ht="12.75" hidden="false" customHeight="true" outlineLevel="0" collapsed="false">
      <c r="A219" s="123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  <c r="Z219" s="123"/>
    </row>
    <row r="220" customFormat="false" ht="12.75" hidden="false" customHeight="true" outlineLevel="0" collapsed="false">
      <c r="A220" s="123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  <c r="Z220" s="123"/>
    </row>
    <row r="221" customFormat="false" ht="12.75" hidden="false" customHeight="true" outlineLevel="0" collapsed="false">
      <c r="A221" s="123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  <c r="Z221" s="123"/>
    </row>
    <row r="222" customFormat="false" ht="12.75" hidden="false" customHeight="true" outlineLevel="0" collapsed="false">
      <c r="A222" s="123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3"/>
      <c r="Y222" s="123"/>
      <c r="Z222" s="123"/>
    </row>
    <row r="223" customFormat="false" ht="12.75" hidden="false" customHeight="true" outlineLevel="0" collapsed="false">
      <c r="A223" s="123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123"/>
      <c r="Y223" s="123"/>
      <c r="Z223" s="123"/>
    </row>
    <row r="224" customFormat="false" ht="12.75" hidden="false" customHeight="true" outlineLevel="0" collapsed="false">
      <c r="A224" s="123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123"/>
      <c r="Y224" s="123"/>
      <c r="Z224" s="123"/>
    </row>
    <row r="225" customFormat="false" ht="12.75" hidden="false" customHeight="true" outlineLevel="0" collapsed="false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  <c r="X225" s="123"/>
      <c r="Y225" s="123"/>
      <c r="Z225" s="123"/>
    </row>
    <row r="226" customFormat="false" ht="12.75" hidden="false" customHeight="true" outlineLevel="0" collapsed="false">
      <c r="A226" s="123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123"/>
      <c r="V226" s="123"/>
      <c r="W226" s="123"/>
      <c r="X226" s="123"/>
      <c r="Y226" s="123"/>
      <c r="Z226" s="123"/>
    </row>
    <row r="227" customFormat="false" ht="12.75" hidden="false" customHeight="true" outlineLevel="0" collapsed="false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  <c r="X227" s="123"/>
      <c r="Y227" s="123"/>
      <c r="Z227" s="123"/>
    </row>
    <row r="228" customFormat="false" ht="12.75" hidden="false" customHeight="true" outlineLevel="0" collapsed="false">
      <c r="A228" s="123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  <c r="X228" s="123"/>
      <c r="Y228" s="123"/>
      <c r="Z228" s="123"/>
    </row>
    <row r="229" customFormat="false" ht="12.75" hidden="false" customHeight="true" outlineLevel="0" collapsed="false">
      <c r="A229" s="123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  <c r="X229" s="123"/>
      <c r="Y229" s="123"/>
      <c r="Z229" s="123"/>
    </row>
    <row r="230" customFormat="false" ht="12.75" hidden="false" customHeight="true" outlineLevel="0" collapsed="false">
      <c r="A230" s="123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  <c r="X230" s="123"/>
      <c r="Y230" s="123"/>
      <c r="Z230" s="123"/>
    </row>
    <row r="231" customFormat="false" ht="12.75" hidden="false" customHeight="true" outlineLevel="0" collapsed="false">
      <c r="A231" s="123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23"/>
      <c r="Z231" s="123"/>
    </row>
    <row r="232" customFormat="false" ht="12.75" hidden="false" customHeight="true" outlineLevel="0" collapsed="false">
      <c r="A232" s="123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  <c r="Z232" s="123"/>
    </row>
    <row r="233" customFormat="false" ht="12.75" hidden="false" customHeight="true" outlineLevel="0" collapsed="false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  <c r="Z233" s="123"/>
    </row>
    <row r="234" customFormat="false" ht="12.75" hidden="false" customHeight="true" outlineLevel="0" collapsed="false">
      <c r="A234" s="123"/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  <c r="Z234" s="123"/>
    </row>
    <row r="235" customFormat="false" ht="12.75" hidden="false" customHeight="true" outlineLevel="0" collapsed="false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  <c r="Z235" s="123"/>
    </row>
    <row r="236" customFormat="false" ht="12.75" hidden="false" customHeight="true" outlineLevel="0" collapsed="false">
      <c r="A236" s="123"/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  <c r="Z236" s="123"/>
    </row>
    <row r="237" customFormat="false" ht="12.75" hidden="false" customHeight="true" outlineLevel="0" collapsed="false">
      <c r="A237" s="123"/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23"/>
      <c r="Z237" s="123"/>
    </row>
    <row r="238" customFormat="false" ht="12.75" hidden="false" customHeight="true" outlineLevel="0" collapsed="false">
      <c r="A238" s="123"/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  <c r="Z238" s="123"/>
    </row>
    <row r="239" customFormat="false" ht="12.75" hidden="false" customHeight="true" outlineLevel="0" collapsed="false">
      <c r="A239" s="123"/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3"/>
    </row>
    <row r="240" customFormat="false" ht="12.75" hidden="false" customHeight="true" outlineLevel="0" collapsed="false">
      <c r="A240" s="123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23"/>
      <c r="Z240" s="123"/>
    </row>
    <row r="241" customFormat="false" ht="12.75" hidden="false" customHeight="true" outlineLevel="0" collapsed="false">
      <c r="A241" s="123"/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23"/>
      <c r="Z241" s="123"/>
    </row>
    <row r="242" customFormat="false" ht="12.75" hidden="false" customHeight="true" outlineLevel="0" collapsed="false">
      <c r="A242" s="123"/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  <c r="Z242" s="123"/>
    </row>
    <row r="243" customFormat="false" ht="12.75" hidden="false" customHeight="true" outlineLevel="0" collapsed="false">
      <c r="A243" s="123"/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23"/>
      <c r="Z243" s="123"/>
    </row>
    <row r="244" customFormat="false" ht="12.75" hidden="false" customHeight="true" outlineLevel="0" collapsed="false">
      <c r="A244" s="123"/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  <c r="X244" s="123"/>
      <c r="Y244" s="123"/>
      <c r="Z244" s="123"/>
    </row>
    <row r="245" customFormat="false" ht="12.75" hidden="false" customHeight="true" outlineLevel="0" collapsed="false">
      <c r="A245" s="123"/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23"/>
      <c r="Z245" s="123"/>
    </row>
    <row r="246" customFormat="false" ht="12.75" hidden="false" customHeight="true" outlineLevel="0" collapsed="false">
      <c r="A246" s="123"/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3"/>
    </row>
    <row r="247" customFormat="false" ht="12.75" hidden="false" customHeight="true" outlineLevel="0" collapsed="false">
      <c r="A247" s="123"/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  <c r="Z247" s="123"/>
    </row>
    <row r="248" customFormat="false" ht="12.75" hidden="false" customHeight="true" outlineLevel="0" collapsed="false">
      <c r="A248" s="123"/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3"/>
    </row>
    <row r="249" customFormat="false" ht="12.75" hidden="false" customHeight="true" outlineLevel="0" collapsed="false">
      <c r="A249" s="123"/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3"/>
    </row>
    <row r="250" customFormat="false" ht="12.75" hidden="false" customHeight="true" outlineLevel="0" collapsed="false">
      <c r="A250" s="123"/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3"/>
    </row>
    <row r="251" customFormat="false" ht="12.75" hidden="false" customHeight="true" outlineLevel="0" collapsed="false">
      <c r="A251" s="123"/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  <c r="Z251" s="123"/>
    </row>
    <row r="252" customFormat="false" ht="12.75" hidden="false" customHeight="true" outlineLevel="0" collapsed="false">
      <c r="A252" s="123"/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23"/>
      <c r="Z252" s="123"/>
    </row>
    <row r="253" customFormat="false" ht="12.75" hidden="false" customHeight="true" outlineLevel="0" collapsed="false">
      <c r="A253" s="123"/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3"/>
    </row>
    <row r="254" customFormat="false" ht="12.75" hidden="false" customHeight="true" outlineLevel="0" collapsed="false">
      <c r="A254" s="123"/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23"/>
      <c r="Z254" s="123"/>
    </row>
    <row r="255" customFormat="false" ht="12.75" hidden="false" customHeight="true" outlineLevel="0" collapsed="false">
      <c r="A255" s="123"/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  <c r="Z255" s="123"/>
    </row>
    <row r="256" customFormat="false" ht="12.75" hidden="false" customHeight="true" outlineLevel="0" collapsed="false">
      <c r="A256" s="123"/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23"/>
      <c r="Z256" s="123"/>
    </row>
    <row r="257" customFormat="false" ht="12.75" hidden="false" customHeight="true" outlineLevel="0" collapsed="false">
      <c r="A257" s="123"/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23"/>
      <c r="Z257" s="123"/>
    </row>
    <row r="258" customFormat="false" ht="12.75" hidden="false" customHeight="true" outlineLevel="0" collapsed="false">
      <c r="A258" s="123"/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23"/>
      <c r="Z258" s="123"/>
    </row>
    <row r="259" customFormat="false" ht="12.75" hidden="false" customHeight="true" outlineLevel="0" collapsed="false">
      <c r="A259" s="123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3"/>
      <c r="W259" s="123"/>
      <c r="X259" s="123"/>
      <c r="Y259" s="123"/>
      <c r="Z259" s="123"/>
    </row>
    <row r="260" customFormat="false" ht="12.75" hidden="false" customHeight="true" outlineLevel="0" collapsed="false">
      <c r="A260" s="123"/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3"/>
      <c r="W260" s="123"/>
      <c r="X260" s="123"/>
      <c r="Y260" s="123"/>
      <c r="Z260" s="123"/>
    </row>
    <row r="261" customFormat="false" ht="12.75" hidden="false" customHeight="true" outlineLevel="0" collapsed="false">
      <c r="A261" s="123"/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23"/>
      <c r="Z261" s="123"/>
    </row>
    <row r="262" customFormat="false" ht="12.75" hidden="false" customHeight="true" outlineLevel="0" collapsed="false">
      <c r="A262" s="123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23"/>
      <c r="Z262" s="123"/>
    </row>
    <row r="263" customFormat="false" ht="12.75" hidden="false" customHeight="true" outlineLevel="0" collapsed="false">
      <c r="A263" s="123"/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23"/>
      <c r="Z263" s="123"/>
    </row>
    <row r="264" customFormat="false" ht="12.75" hidden="false" customHeight="true" outlineLevel="0" collapsed="false">
      <c r="A264" s="123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23"/>
      <c r="Z264" s="123"/>
    </row>
    <row r="265" customFormat="false" ht="12.75" hidden="false" customHeight="true" outlineLevel="0" collapsed="false">
      <c r="A265" s="123"/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23"/>
      <c r="Z265" s="123"/>
    </row>
    <row r="266" customFormat="false" ht="12.75" hidden="false" customHeight="true" outlineLevel="0" collapsed="false">
      <c r="A266" s="123"/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23"/>
      <c r="Z266" s="123"/>
    </row>
    <row r="267" customFormat="false" ht="12.75" hidden="false" customHeight="true" outlineLevel="0" collapsed="false">
      <c r="A267" s="123"/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23"/>
      <c r="Z267" s="123"/>
    </row>
    <row r="268" customFormat="false" ht="12.75" hidden="false" customHeight="true" outlineLevel="0" collapsed="false">
      <c r="A268" s="123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23"/>
      <c r="Z268" s="123"/>
    </row>
    <row r="269" customFormat="false" ht="12.75" hidden="false" customHeight="true" outlineLevel="0" collapsed="false">
      <c r="A269" s="123"/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23"/>
      <c r="Z269" s="123"/>
    </row>
    <row r="270" customFormat="false" ht="12.75" hidden="false" customHeight="true" outlineLevel="0" collapsed="false">
      <c r="A270" s="123"/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23"/>
      <c r="Z270" s="123"/>
    </row>
    <row r="271" customFormat="false" ht="12.75" hidden="false" customHeight="true" outlineLevel="0" collapsed="false">
      <c r="A271" s="123"/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23"/>
      <c r="Z271" s="123"/>
    </row>
    <row r="272" customFormat="false" ht="12.75" hidden="false" customHeight="true" outlineLevel="0" collapsed="false">
      <c r="A272" s="123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  <c r="Z272" s="123"/>
    </row>
    <row r="273" customFormat="false" ht="12.75" hidden="false" customHeight="true" outlineLevel="0" collapsed="false">
      <c r="A273" s="123"/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23"/>
      <c r="Z273" s="123"/>
    </row>
    <row r="274" customFormat="false" ht="12.75" hidden="false" customHeight="true" outlineLevel="0" collapsed="false">
      <c r="A274" s="123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23"/>
      <c r="Z274" s="123"/>
    </row>
    <row r="275" customFormat="false" ht="12.75" hidden="false" customHeight="true" outlineLevel="0" collapsed="false">
      <c r="A275" s="123"/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23"/>
      <c r="Z275" s="123"/>
    </row>
    <row r="276" customFormat="false" ht="12.75" hidden="false" customHeight="true" outlineLevel="0" collapsed="false">
      <c r="A276" s="123"/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23"/>
      <c r="Z276" s="123"/>
    </row>
    <row r="277" customFormat="false" ht="12.75" hidden="false" customHeight="true" outlineLevel="0" collapsed="false">
      <c r="A277" s="123"/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23"/>
      <c r="Z277" s="123"/>
    </row>
    <row r="278" customFormat="false" ht="12.75" hidden="false" customHeight="true" outlineLevel="0" collapsed="false">
      <c r="A278" s="123"/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23"/>
      <c r="Z278" s="123"/>
    </row>
    <row r="279" customFormat="false" ht="12.75" hidden="false" customHeight="true" outlineLevel="0" collapsed="false">
      <c r="A279" s="123"/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23"/>
      <c r="Z279" s="123"/>
    </row>
    <row r="280" customFormat="false" ht="12.75" hidden="false" customHeight="true" outlineLevel="0" collapsed="false">
      <c r="A280" s="123"/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23"/>
      <c r="Z280" s="123"/>
    </row>
    <row r="281" customFormat="false" ht="12.75" hidden="false" customHeight="true" outlineLevel="0" collapsed="false">
      <c r="A281" s="123"/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23"/>
      <c r="Z281" s="123"/>
    </row>
    <row r="282" customFormat="false" ht="12.75" hidden="false" customHeight="true" outlineLevel="0" collapsed="false">
      <c r="A282" s="123"/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23"/>
      <c r="Z282" s="123"/>
    </row>
    <row r="283" customFormat="false" ht="12.75" hidden="false" customHeight="true" outlineLevel="0" collapsed="false">
      <c r="A283" s="123"/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3"/>
      <c r="Z283" s="123"/>
    </row>
    <row r="284" customFormat="false" ht="12.75" hidden="false" customHeight="true" outlineLevel="0" collapsed="false">
      <c r="A284" s="123"/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23"/>
      <c r="Z284" s="123"/>
    </row>
    <row r="285" customFormat="false" ht="12.75" hidden="false" customHeight="true" outlineLevel="0" collapsed="false">
      <c r="A285" s="123"/>
      <c r="B285" s="123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23"/>
      <c r="Z285" s="123"/>
    </row>
    <row r="286" customFormat="false" ht="12.75" hidden="false" customHeight="true" outlineLevel="0" collapsed="false">
      <c r="A286" s="123"/>
      <c r="B286" s="123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23"/>
      <c r="Z286" s="123"/>
    </row>
    <row r="287" customFormat="false" ht="12.75" hidden="false" customHeight="true" outlineLevel="0" collapsed="false">
      <c r="A287" s="123"/>
      <c r="B287" s="123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23"/>
      <c r="Z287" s="123"/>
    </row>
    <row r="288" customFormat="false" ht="12.75" hidden="false" customHeight="true" outlineLevel="0" collapsed="false">
      <c r="A288" s="123"/>
      <c r="B288" s="123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  <c r="X288" s="123"/>
      <c r="Y288" s="123"/>
      <c r="Z288" s="123"/>
    </row>
    <row r="289" customFormat="false" ht="12.75" hidden="false" customHeight="true" outlineLevel="0" collapsed="false">
      <c r="A289" s="123"/>
      <c r="B289" s="123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  <c r="W289" s="123"/>
      <c r="X289" s="123"/>
      <c r="Y289" s="123"/>
      <c r="Z289" s="123"/>
    </row>
    <row r="290" customFormat="false" ht="12.75" hidden="false" customHeight="true" outlineLevel="0" collapsed="false">
      <c r="A290" s="123"/>
      <c r="B290" s="12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  <c r="Y290" s="123"/>
      <c r="Z290" s="123"/>
    </row>
    <row r="291" customFormat="false" ht="12.75" hidden="false" customHeight="true" outlineLevel="0" collapsed="false">
      <c r="A291" s="123"/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23"/>
      <c r="Z291" s="123"/>
    </row>
    <row r="292" customFormat="false" ht="12.75" hidden="false" customHeight="true" outlineLevel="0" collapsed="false">
      <c r="A292" s="123"/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23"/>
      <c r="Z292" s="123"/>
    </row>
    <row r="293" customFormat="false" ht="12.75" hidden="false" customHeight="true" outlineLevel="0" collapsed="false">
      <c r="A293" s="123"/>
      <c r="B293" s="123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23"/>
      <c r="Z293" s="123"/>
    </row>
    <row r="294" customFormat="false" ht="12.75" hidden="false" customHeight="true" outlineLevel="0" collapsed="false">
      <c r="A294" s="123"/>
      <c r="B294" s="12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23"/>
      <c r="Z294" s="123"/>
    </row>
    <row r="295" customFormat="false" ht="12.75" hidden="false" customHeight="true" outlineLevel="0" collapsed="false">
      <c r="A295" s="123"/>
      <c r="B295" s="123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23"/>
      <c r="Z295" s="123"/>
    </row>
    <row r="296" customFormat="false" ht="12.75" hidden="false" customHeight="true" outlineLevel="0" collapsed="false">
      <c r="A296" s="123"/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23"/>
      <c r="Z296" s="123"/>
    </row>
    <row r="297" customFormat="false" ht="12.75" hidden="false" customHeight="true" outlineLevel="0" collapsed="false">
      <c r="A297" s="123"/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23"/>
      <c r="Z297" s="123"/>
    </row>
    <row r="298" customFormat="false" ht="12.75" hidden="false" customHeight="true" outlineLevel="0" collapsed="false">
      <c r="A298" s="123"/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23"/>
      <c r="Z298" s="123"/>
    </row>
    <row r="299" customFormat="false" ht="12.75" hidden="false" customHeight="true" outlineLevel="0" collapsed="false">
      <c r="A299" s="123"/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23"/>
      <c r="Z299" s="123"/>
    </row>
    <row r="300" customFormat="false" ht="12.75" hidden="false" customHeight="true" outlineLevel="0" collapsed="false">
      <c r="A300" s="123"/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23"/>
      <c r="Z300" s="123"/>
    </row>
    <row r="301" customFormat="false" ht="12.75" hidden="false" customHeight="true" outlineLevel="0" collapsed="false">
      <c r="A301" s="123"/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23"/>
      <c r="Z301" s="123"/>
    </row>
    <row r="302" customFormat="false" ht="12.75" hidden="false" customHeight="true" outlineLevel="0" collapsed="false">
      <c r="A302" s="123"/>
      <c r="B302" s="123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  <c r="W302" s="123"/>
      <c r="X302" s="123"/>
      <c r="Y302" s="123"/>
      <c r="Z302" s="123"/>
    </row>
    <row r="303" customFormat="false" ht="12.75" hidden="false" customHeight="true" outlineLevel="0" collapsed="false">
      <c r="A303" s="123"/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23"/>
      <c r="Z303" s="123"/>
    </row>
    <row r="304" customFormat="false" ht="12.75" hidden="false" customHeight="true" outlineLevel="0" collapsed="false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23"/>
      <c r="Z304" s="123"/>
    </row>
    <row r="305" customFormat="false" ht="12.75" hidden="false" customHeight="true" outlineLevel="0" collapsed="false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23"/>
      <c r="Z305" s="123"/>
    </row>
    <row r="306" customFormat="false" ht="12.75" hidden="false" customHeight="true" outlineLevel="0" collapsed="false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23"/>
      <c r="Z306" s="123"/>
    </row>
    <row r="307" customFormat="false" ht="12.75" hidden="false" customHeight="true" outlineLevel="0" collapsed="false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23"/>
      <c r="Z307" s="123"/>
    </row>
    <row r="308" customFormat="false" ht="12.75" hidden="false" customHeight="true" outlineLevel="0" collapsed="false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23"/>
      <c r="Z308" s="123"/>
    </row>
    <row r="309" customFormat="false" ht="12.75" hidden="false" customHeight="true" outlineLevel="0" collapsed="false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23"/>
      <c r="Z309" s="123"/>
    </row>
    <row r="310" customFormat="false" ht="12.75" hidden="false" customHeight="true" outlineLevel="0" collapsed="false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23"/>
      <c r="Z310" s="123"/>
    </row>
    <row r="311" customFormat="false" ht="12.75" hidden="false" customHeight="true" outlineLevel="0" collapsed="false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23"/>
      <c r="Z311" s="123"/>
    </row>
    <row r="312" customFormat="false" ht="12.75" hidden="false" customHeight="true" outlineLevel="0" collapsed="false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23"/>
      <c r="Z312" s="123"/>
    </row>
    <row r="313" customFormat="false" ht="12.75" hidden="false" customHeight="true" outlineLevel="0" collapsed="false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23"/>
      <c r="Z313" s="123"/>
    </row>
    <row r="314" customFormat="false" ht="12.75" hidden="false" customHeight="true" outlineLevel="0" collapsed="false">
      <c r="A314" s="123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  <c r="X314" s="123"/>
      <c r="Y314" s="123"/>
      <c r="Z314" s="123"/>
    </row>
    <row r="315" customFormat="false" ht="12.75" hidden="false" customHeight="true" outlineLevel="0" collapsed="false">
      <c r="A315" s="123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23"/>
      <c r="Z315" s="123"/>
    </row>
    <row r="316" customFormat="false" ht="12.75" hidden="false" customHeight="true" outlineLevel="0" collapsed="false">
      <c r="A316" s="123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23"/>
      <c r="Z316" s="123"/>
    </row>
    <row r="317" customFormat="false" ht="12.75" hidden="false" customHeight="true" outlineLevel="0" collapsed="false">
      <c r="A317" s="123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23"/>
      <c r="Z317" s="123"/>
    </row>
    <row r="318" customFormat="false" ht="12.75" hidden="false" customHeight="true" outlineLevel="0" collapsed="false">
      <c r="A318" s="123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23"/>
      <c r="Z318" s="123"/>
    </row>
    <row r="319" customFormat="false" ht="12.75" hidden="false" customHeight="true" outlineLevel="0" collapsed="false">
      <c r="A319" s="123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  <c r="W319" s="123"/>
      <c r="X319" s="123"/>
      <c r="Y319" s="123"/>
      <c r="Z319" s="123"/>
    </row>
    <row r="320" customFormat="false" ht="12.75" hidden="false" customHeight="true" outlineLevel="0" collapsed="false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23"/>
      <c r="Z320" s="123"/>
    </row>
    <row r="321" customFormat="false" ht="12.75" hidden="false" customHeight="true" outlineLevel="0" collapsed="false">
      <c r="A321" s="123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  <c r="W321" s="123"/>
      <c r="X321" s="123"/>
      <c r="Y321" s="123"/>
      <c r="Z321" s="123"/>
    </row>
    <row r="322" customFormat="false" ht="12.75" hidden="false" customHeight="true" outlineLevel="0" collapsed="false">
      <c r="A322" s="123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23"/>
      <c r="Z322" s="123"/>
    </row>
    <row r="323" customFormat="false" ht="12.75" hidden="false" customHeight="true" outlineLevel="0" collapsed="false">
      <c r="A323" s="123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23"/>
      <c r="Z323" s="123"/>
    </row>
    <row r="324" customFormat="false" ht="12.75" hidden="false" customHeight="true" outlineLevel="0" collapsed="false">
      <c r="A324" s="123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23"/>
      <c r="Z324" s="123"/>
    </row>
    <row r="325" customFormat="false" ht="12.75" hidden="false" customHeight="true" outlineLevel="0" collapsed="false">
      <c r="A325" s="123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123"/>
      <c r="V325" s="123"/>
      <c r="W325" s="123"/>
      <c r="X325" s="123"/>
      <c r="Y325" s="123"/>
      <c r="Z325" s="123"/>
    </row>
    <row r="326" customFormat="false" ht="12.75" hidden="false" customHeight="true" outlineLevel="0" collapsed="false">
      <c r="A326" s="123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23"/>
      <c r="Z326" s="123"/>
    </row>
    <row r="327" customFormat="false" ht="12.75" hidden="false" customHeight="true" outlineLevel="0" collapsed="false">
      <c r="A327" s="12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23"/>
      <c r="Z327" s="123"/>
    </row>
    <row r="328" customFormat="false" ht="12.75" hidden="false" customHeight="true" outlineLevel="0" collapsed="false">
      <c r="A328" s="123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23"/>
      <c r="Z328" s="123"/>
    </row>
    <row r="329" customFormat="false" ht="12.75" hidden="false" customHeight="true" outlineLevel="0" collapsed="false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23"/>
      <c r="Z329" s="123"/>
    </row>
    <row r="330" customFormat="false" ht="12.75" hidden="false" customHeight="true" outlineLevel="0" collapsed="false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  <c r="W330" s="123"/>
      <c r="X330" s="123"/>
      <c r="Y330" s="123"/>
      <c r="Z330" s="123"/>
    </row>
    <row r="331" customFormat="false" ht="12.75" hidden="false" customHeight="true" outlineLevel="0" collapsed="false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23"/>
      <c r="Z331" s="123"/>
    </row>
    <row r="332" customFormat="false" ht="12.75" hidden="false" customHeight="true" outlineLevel="0" collapsed="false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23"/>
      <c r="Z332" s="123"/>
    </row>
    <row r="333" customFormat="false" ht="12.75" hidden="false" customHeight="true" outlineLevel="0" collapsed="false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23"/>
      <c r="Z333" s="123"/>
    </row>
    <row r="334" customFormat="false" ht="12.75" hidden="false" customHeight="true" outlineLevel="0" collapsed="false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23"/>
      <c r="Z334" s="123"/>
    </row>
    <row r="335" customFormat="false" ht="12.75" hidden="false" customHeight="true" outlineLevel="0" collapsed="false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  <c r="U335" s="123"/>
      <c r="V335" s="123"/>
      <c r="W335" s="123"/>
      <c r="X335" s="123"/>
      <c r="Y335" s="123"/>
      <c r="Z335" s="123"/>
    </row>
    <row r="336" customFormat="false" ht="12.75" hidden="false" customHeight="true" outlineLevel="0" collapsed="false">
      <c r="A336" s="123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23"/>
      <c r="Z336" s="123"/>
    </row>
    <row r="337" customFormat="false" ht="12.75" hidden="false" customHeight="true" outlineLevel="0" collapsed="false">
      <c r="A337" s="123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23"/>
      <c r="Z337" s="123"/>
    </row>
    <row r="338" customFormat="false" ht="12.75" hidden="false" customHeight="true" outlineLevel="0" collapsed="false">
      <c r="A338" s="123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23"/>
      <c r="Z338" s="123"/>
    </row>
    <row r="339" customFormat="false" ht="12.75" hidden="false" customHeight="true" outlineLevel="0" collapsed="false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23"/>
      <c r="Z339" s="123"/>
    </row>
    <row r="340" customFormat="false" ht="12.75" hidden="false" customHeight="true" outlineLevel="0" collapsed="false">
      <c r="A340" s="123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  <c r="W340" s="123"/>
      <c r="X340" s="123"/>
      <c r="Y340" s="123"/>
      <c r="Z340" s="123"/>
    </row>
    <row r="341" customFormat="false" ht="12.75" hidden="false" customHeight="true" outlineLevel="0" collapsed="false">
      <c r="A341" s="123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23"/>
      <c r="Z341" s="123"/>
    </row>
    <row r="342" customFormat="false" ht="12.75" hidden="false" customHeight="true" outlineLevel="0" collapsed="false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23"/>
      <c r="Z342" s="123"/>
    </row>
    <row r="343" customFormat="false" ht="12.75" hidden="false" customHeight="true" outlineLevel="0" collapsed="false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  <c r="X343" s="123"/>
      <c r="Y343" s="123"/>
      <c r="Z343" s="123"/>
    </row>
    <row r="344" customFormat="false" ht="12.75" hidden="false" customHeight="true" outlineLevel="0" collapsed="false">
      <c r="A344" s="123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23"/>
      <c r="Z344" s="123"/>
    </row>
    <row r="345" customFormat="false" ht="12.75" hidden="false" customHeight="true" outlineLevel="0" collapsed="false">
      <c r="A345" s="123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23"/>
      <c r="Z345" s="123"/>
    </row>
    <row r="346" customFormat="false" ht="12.75" hidden="false" customHeight="true" outlineLevel="0" collapsed="false">
      <c r="A346" s="123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23"/>
      <c r="Z346" s="123"/>
    </row>
    <row r="347" customFormat="false" ht="12.75" hidden="false" customHeight="true" outlineLevel="0" collapsed="false">
      <c r="A347" s="123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23"/>
      <c r="Z347" s="123"/>
    </row>
    <row r="348" customFormat="false" ht="12.75" hidden="false" customHeight="true" outlineLevel="0" collapsed="false">
      <c r="A348" s="123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23"/>
      <c r="Z348" s="123"/>
    </row>
    <row r="349" customFormat="false" ht="12.75" hidden="false" customHeight="true" outlineLevel="0" collapsed="false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  <c r="W349" s="123"/>
      <c r="X349" s="123"/>
      <c r="Y349" s="123"/>
      <c r="Z349" s="123"/>
    </row>
    <row r="350" customFormat="false" ht="12.75" hidden="false" customHeight="true" outlineLevel="0" collapsed="false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3"/>
      <c r="V350" s="123"/>
      <c r="W350" s="123"/>
      <c r="X350" s="123"/>
      <c r="Y350" s="123"/>
      <c r="Z350" s="123"/>
    </row>
    <row r="351" customFormat="false" ht="12.75" hidden="false" customHeight="true" outlineLevel="0" collapsed="false">
      <c r="A351" s="123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  <c r="U351" s="123"/>
      <c r="V351" s="123"/>
      <c r="W351" s="123"/>
      <c r="X351" s="123"/>
      <c r="Y351" s="123"/>
      <c r="Z351" s="123"/>
    </row>
    <row r="352" customFormat="false" ht="12.75" hidden="false" customHeight="true" outlineLevel="0" collapsed="false">
      <c r="A352" s="123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23"/>
      <c r="Z352" s="123"/>
    </row>
    <row r="353" customFormat="false" ht="12.75" hidden="false" customHeight="true" outlineLevel="0" collapsed="false">
      <c r="A353" s="123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23"/>
      <c r="Z353" s="123"/>
    </row>
    <row r="354" customFormat="false" ht="12.75" hidden="false" customHeight="true" outlineLevel="0" collapsed="false">
      <c r="A354" s="123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  <c r="Y354" s="123"/>
      <c r="Z354" s="123"/>
    </row>
    <row r="355" customFormat="false" ht="12.75" hidden="false" customHeight="true" outlineLevel="0" collapsed="false">
      <c r="A355" s="123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23"/>
      <c r="Z355" s="123"/>
    </row>
    <row r="356" customFormat="false" ht="12.75" hidden="false" customHeight="true" outlineLevel="0" collapsed="false">
      <c r="A356" s="123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  <c r="U356" s="123"/>
      <c r="V356" s="123"/>
      <c r="W356" s="123"/>
      <c r="X356" s="123"/>
      <c r="Y356" s="123"/>
      <c r="Z356" s="123"/>
    </row>
    <row r="357" customFormat="false" ht="12.75" hidden="false" customHeight="true" outlineLevel="0" collapsed="false">
      <c r="A357" s="123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23"/>
      <c r="Z357" s="123"/>
    </row>
    <row r="358" customFormat="false" ht="12.75" hidden="false" customHeight="true" outlineLevel="0" collapsed="false">
      <c r="A358" s="123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23"/>
      <c r="Z358" s="123"/>
    </row>
    <row r="359" customFormat="false" ht="12.75" hidden="false" customHeight="true" outlineLevel="0" collapsed="false">
      <c r="A359" s="123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  <c r="W359" s="123"/>
      <c r="X359" s="123"/>
      <c r="Y359" s="123"/>
      <c r="Z359" s="123"/>
    </row>
    <row r="360" customFormat="false" ht="12.75" hidden="false" customHeight="true" outlineLevel="0" collapsed="false">
      <c r="A360" s="123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  <c r="W360" s="123"/>
      <c r="X360" s="123"/>
      <c r="Y360" s="123"/>
      <c r="Z360" s="123"/>
    </row>
    <row r="361" customFormat="false" ht="12.75" hidden="false" customHeight="true" outlineLevel="0" collapsed="false">
      <c r="A361" s="123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123"/>
      <c r="V361" s="123"/>
      <c r="W361" s="123"/>
      <c r="X361" s="123"/>
      <c r="Y361" s="123"/>
      <c r="Z361" s="123"/>
    </row>
    <row r="362" customFormat="false" ht="12.75" hidden="false" customHeight="true" outlineLevel="0" collapsed="false">
      <c r="A362" s="123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  <c r="X362" s="123"/>
      <c r="Y362" s="123"/>
      <c r="Z362" s="123"/>
    </row>
    <row r="363" customFormat="false" ht="12.75" hidden="false" customHeight="true" outlineLevel="0" collapsed="false">
      <c r="A363" s="123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  <c r="X363" s="123"/>
      <c r="Y363" s="123"/>
      <c r="Z363" s="123"/>
    </row>
    <row r="364" customFormat="false" ht="12.75" hidden="false" customHeight="true" outlineLevel="0" collapsed="false">
      <c r="A364" s="123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  <c r="U364" s="123"/>
      <c r="V364" s="123"/>
      <c r="W364" s="123"/>
      <c r="X364" s="123"/>
      <c r="Y364" s="123"/>
      <c r="Z364" s="123"/>
    </row>
    <row r="365" customFormat="false" ht="12.75" hidden="false" customHeight="true" outlineLevel="0" collapsed="false">
      <c r="A365" s="123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23"/>
      <c r="Z365" s="123"/>
    </row>
    <row r="366" customFormat="false" ht="12.75" hidden="false" customHeight="true" outlineLevel="0" collapsed="false">
      <c r="A366" s="123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  <c r="X366" s="123"/>
      <c r="Y366" s="123"/>
      <c r="Z366" s="123"/>
    </row>
    <row r="367" customFormat="false" ht="12.75" hidden="false" customHeight="true" outlineLevel="0" collapsed="false">
      <c r="A367" s="123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  <c r="U367" s="123"/>
      <c r="V367" s="123"/>
      <c r="W367" s="123"/>
      <c r="X367" s="123"/>
      <c r="Y367" s="123"/>
      <c r="Z367" s="123"/>
    </row>
    <row r="368" customFormat="false" ht="12.75" hidden="false" customHeight="true" outlineLevel="0" collapsed="false">
      <c r="A368" s="123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  <c r="X368" s="123"/>
      <c r="Y368" s="123"/>
      <c r="Z368" s="123"/>
    </row>
    <row r="369" customFormat="false" ht="12.75" hidden="false" customHeight="true" outlineLevel="0" collapsed="false">
      <c r="A369" s="123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  <c r="W369" s="123"/>
      <c r="X369" s="123"/>
      <c r="Y369" s="123"/>
      <c r="Z369" s="123"/>
    </row>
    <row r="370" customFormat="false" ht="12.75" hidden="false" customHeight="true" outlineLevel="0" collapsed="false">
      <c r="A370" s="123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  <c r="U370" s="123"/>
      <c r="V370" s="123"/>
      <c r="W370" s="123"/>
      <c r="X370" s="123"/>
      <c r="Y370" s="123"/>
      <c r="Z370" s="123"/>
    </row>
    <row r="371" customFormat="false" ht="12.75" hidden="false" customHeight="true" outlineLevel="0" collapsed="false">
      <c r="A371" s="123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  <c r="X371" s="123"/>
      <c r="Y371" s="123"/>
      <c r="Z371" s="123"/>
    </row>
    <row r="372" customFormat="false" ht="12.75" hidden="false" customHeight="true" outlineLevel="0" collapsed="false">
      <c r="A372" s="123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  <c r="W372" s="123"/>
      <c r="X372" s="123"/>
      <c r="Y372" s="123"/>
      <c r="Z372" s="123"/>
    </row>
    <row r="373" customFormat="false" ht="12.75" hidden="false" customHeight="true" outlineLevel="0" collapsed="false">
      <c r="A373" s="123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  <c r="W373" s="123"/>
      <c r="X373" s="123"/>
      <c r="Y373" s="123"/>
      <c r="Z373" s="123"/>
    </row>
    <row r="374" customFormat="false" ht="12.75" hidden="false" customHeight="true" outlineLevel="0" collapsed="false">
      <c r="A374" s="123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23"/>
      <c r="Z374" s="123"/>
    </row>
    <row r="375" customFormat="false" ht="12.75" hidden="false" customHeight="true" outlineLevel="0" collapsed="false">
      <c r="A375" s="123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  <c r="X375" s="123"/>
      <c r="Y375" s="123"/>
      <c r="Z375" s="123"/>
    </row>
    <row r="376" customFormat="false" ht="12.75" hidden="false" customHeight="true" outlineLevel="0" collapsed="false">
      <c r="A376" s="123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  <c r="W376" s="123"/>
      <c r="X376" s="123"/>
      <c r="Y376" s="123"/>
      <c r="Z376" s="123"/>
    </row>
    <row r="377" customFormat="false" ht="12.75" hidden="false" customHeight="true" outlineLevel="0" collapsed="false">
      <c r="A377" s="123"/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  <c r="X377" s="123"/>
      <c r="Y377" s="123"/>
      <c r="Z377" s="123"/>
    </row>
    <row r="378" customFormat="false" ht="12.75" hidden="false" customHeight="true" outlineLevel="0" collapsed="false">
      <c r="A378" s="123"/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23"/>
      <c r="Z378" s="123"/>
    </row>
    <row r="379" customFormat="false" ht="12.75" hidden="false" customHeight="true" outlineLevel="0" collapsed="false">
      <c r="A379" s="123"/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  <c r="V379" s="123"/>
      <c r="W379" s="123"/>
      <c r="X379" s="123"/>
      <c r="Y379" s="123"/>
      <c r="Z379" s="123"/>
    </row>
    <row r="380" customFormat="false" ht="12.75" hidden="false" customHeight="true" outlineLevel="0" collapsed="false">
      <c r="A380" s="123"/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  <c r="U380" s="123"/>
      <c r="V380" s="123"/>
      <c r="W380" s="123"/>
      <c r="X380" s="123"/>
      <c r="Y380" s="123"/>
      <c r="Z380" s="123"/>
    </row>
    <row r="381" customFormat="false" ht="12.75" hidden="false" customHeight="true" outlineLevel="0" collapsed="false">
      <c r="A381" s="123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  <c r="W381" s="123"/>
      <c r="X381" s="123"/>
      <c r="Y381" s="123"/>
      <c r="Z381" s="123"/>
    </row>
    <row r="382" customFormat="false" ht="12.75" hidden="false" customHeight="true" outlineLevel="0" collapsed="false">
      <c r="A382" s="123"/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123"/>
      <c r="V382" s="123"/>
      <c r="W382" s="123"/>
      <c r="X382" s="123"/>
      <c r="Y382" s="123"/>
      <c r="Z382" s="123"/>
    </row>
    <row r="383" customFormat="false" ht="12.75" hidden="false" customHeight="true" outlineLevel="0" collapsed="false">
      <c r="A383" s="123"/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  <c r="W383" s="123"/>
      <c r="X383" s="123"/>
      <c r="Y383" s="123"/>
      <c r="Z383" s="123"/>
    </row>
    <row r="384" customFormat="false" ht="12.75" hidden="false" customHeight="true" outlineLevel="0" collapsed="false">
      <c r="A384" s="123"/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123"/>
      <c r="V384" s="123"/>
      <c r="W384" s="123"/>
      <c r="X384" s="123"/>
      <c r="Y384" s="123"/>
      <c r="Z384" s="123"/>
    </row>
    <row r="385" customFormat="false" ht="12.75" hidden="false" customHeight="true" outlineLevel="0" collapsed="false">
      <c r="A385" s="123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123"/>
      <c r="V385" s="123"/>
      <c r="W385" s="123"/>
      <c r="X385" s="123"/>
      <c r="Y385" s="123"/>
      <c r="Z385" s="123"/>
    </row>
    <row r="386" customFormat="false" ht="12.75" hidden="false" customHeight="true" outlineLevel="0" collapsed="false">
      <c r="A386" s="123"/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  <c r="W386" s="123"/>
      <c r="X386" s="123"/>
      <c r="Y386" s="123"/>
      <c r="Z386" s="123"/>
    </row>
    <row r="387" customFormat="false" ht="12.75" hidden="false" customHeight="true" outlineLevel="0" collapsed="false">
      <c r="A387" s="123"/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  <c r="V387" s="123"/>
      <c r="W387" s="123"/>
      <c r="X387" s="123"/>
      <c r="Y387" s="123"/>
      <c r="Z387" s="123"/>
    </row>
    <row r="388" customFormat="false" ht="12.75" hidden="false" customHeight="true" outlineLevel="0" collapsed="false">
      <c r="A388" s="123"/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  <c r="U388" s="123"/>
      <c r="V388" s="123"/>
      <c r="W388" s="123"/>
      <c r="X388" s="123"/>
      <c r="Y388" s="123"/>
      <c r="Z388" s="123"/>
    </row>
    <row r="389" customFormat="false" ht="12.75" hidden="false" customHeight="true" outlineLevel="0" collapsed="false">
      <c r="A389" s="123"/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  <c r="V389" s="123"/>
      <c r="W389" s="123"/>
      <c r="X389" s="123"/>
      <c r="Y389" s="123"/>
      <c r="Z389" s="123"/>
    </row>
    <row r="390" customFormat="false" ht="12.75" hidden="false" customHeight="true" outlineLevel="0" collapsed="false">
      <c r="A390" s="123"/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  <c r="V390" s="123"/>
      <c r="W390" s="123"/>
      <c r="X390" s="123"/>
      <c r="Y390" s="123"/>
      <c r="Z390" s="123"/>
    </row>
    <row r="391" customFormat="false" ht="12.75" hidden="false" customHeight="true" outlineLevel="0" collapsed="false">
      <c r="A391" s="123"/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  <c r="V391" s="123"/>
      <c r="W391" s="123"/>
      <c r="X391" s="123"/>
      <c r="Y391" s="123"/>
      <c r="Z391" s="123"/>
    </row>
    <row r="392" customFormat="false" ht="12.75" hidden="false" customHeight="true" outlineLevel="0" collapsed="false">
      <c r="A392" s="123"/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  <c r="V392" s="123"/>
      <c r="W392" s="123"/>
      <c r="X392" s="123"/>
      <c r="Y392" s="123"/>
      <c r="Z392" s="123"/>
    </row>
    <row r="393" customFormat="false" ht="12.75" hidden="false" customHeight="true" outlineLevel="0" collapsed="false">
      <c r="A393" s="123"/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  <c r="T393" s="123"/>
      <c r="U393" s="123"/>
      <c r="V393" s="123"/>
      <c r="W393" s="123"/>
      <c r="X393" s="123"/>
      <c r="Y393" s="123"/>
      <c r="Z393" s="123"/>
    </row>
    <row r="394" customFormat="false" ht="12.75" hidden="false" customHeight="true" outlineLevel="0" collapsed="false">
      <c r="A394" s="123"/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  <c r="V394" s="123"/>
      <c r="W394" s="123"/>
      <c r="X394" s="123"/>
      <c r="Y394" s="123"/>
      <c r="Z394" s="123"/>
    </row>
    <row r="395" customFormat="false" ht="12.75" hidden="false" customHeight="true" outlineLevel="0" collapsed="false">
      <c r="A395" s="123"/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123"/>
      <c r="U395" s="123"/>
      <c r="V395" s="123"/>
      <c r="W395" s="123"/>
      <c r="X395" s="123"/>
      <c r="Y395" s="123"/>
      <c r="Z395" s="123"/>
    </row>
    <row r="396" customFormat="false" ht="12.75" hidden="false" customHeight="true" outlineLevel="0" collapsed="false">
      <c r="A396" s="123"/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123"/>
      <c r="U396" s="123"/>
      <c r="V396" s="123"/>
      <c r="W396" s="123"/>
      <c r="X396" s="123"/>
      <c r="Y396" s="123"/>
      <c r="Z396" s="123"/>
    </row>
    <row r="397" customFormat="false" ht="12.75" hidden="false" customHeight="true" outlineLevel="0" collapsed="false">
      <c r="A397" s="123"/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  <c r="U397" s="123"/>
      <c r="V397" s="123"/>
      <c r="W397" s="123"/>
      <c r="X397" s="123"/>
      <c r="Y397" s="123"/>
      <c r="Z397" s="123"/>
    </row>
    <row r="398" customFormat="false" ht="12.75" hidden="false" customHeight="true" outlineLevel="0" collapsed="false">
      <c r="A398" s="123"/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123"/>
      <c r="U398" s="123"/>
      <c r="V398" s="123"/>
      <c r="W398" s="123"/>
      <c r="X398" s="123"/>
      <c r="Y398" s="123"/>
      <c r="Z398" s="123"/>
    </row>
    <row r="399" customFormat="false" ht="12.75" hidden="false" customHeight="true" outlineLevel="0" collapsed="false">
      <c r="A399" s="123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23"/>
      <c r="U399" s="123"/>
      <c r="V399" s="123"/>
      <c r="W399" s="123"/>
      <c r="X399" s="123"/>
      <c r="Y399" s="123"/>
      <c r="Z399" s="123"/>
    </row>
    <row r="400" customFormat="false" ht="12.75" hidden="false" customHeight="true" outlineLevel="0" collapsed="false">
      <c r="A400" s="123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23"/>
      <c r="U400" s="123"/>
      <c r="V400" s="123"/>
      <c r="W400" s="123"/>
      <c r="X400" s="123"/>
      <c r="Y400" s="123"/>
      <c r="Z400" s="123"/>
    </row>
    <row r="401" customFormat="false" ht="12.75" hidden="false" customHeight="true" outlineLevel="0" collapsed="false">
      <c r="A401" s="123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23"/>
      <c r="U401" s="123"/>
      <c r="V401" s="123"/>
      <c r="W401" s="123"/>
      <c r="X401" s="123"/>
      <c r="Y401" s="123"/>
      <c r="Z401" s="123"/>
    </row>
    <row r="402" customFormat="false" ht="12.75" hidden="false" customHeight="true" outlineLevel="0" collapsed="false">
      <c r="A402" s="123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123"/>
      <c r="U402" s="123"/>
      <c r="V402" s="123"/>
      <c r="W402" s="123"/>
      <c r="X402" s="123"/>
      <c r="Y402" s="123"/>
      <c r="Z402" s="123"/>
    </row>
    <row r="403" customFormat="false" ht="12.75" hidden="false" customHeight="true" outlineLevel="0" collapsed="false">
      <c r="A403" s="123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  <c r="U403" s="123"/>
      <c r="V403" s="123"/>
      <c r="W403" s="123"/>
      <c r="X403" s="123"/>
      <c r="Y403" s="123"/>
      <c r="Z403" s="123"/>
    </row>
    <row r="404" customFormat="false" ht="12.75" hidden="false" customHeight="true" outlineLevel="0" collapsed="false">
      <c r="A404" s="123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23"/>
      <c r="U404" s="123"/>
      <c r="V404" s="123"/>
      <c r="W404" s="123"/>
      <c r="X404" s="123"/>
      <c r="Y404" s="123"/>
      <c r="Z404" s="123"/>
    </row>
    <row r="405" customFormat="false" ht="12.75" hidden="false" customHeight="true" outlineLevel="0" collapsed="false">
      <c r="A405" s="123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23"/>
      <c r="U405" s="123"/>
      <c r="V405" s="123"/>
      <c r="W405" s="123"/>
      <c r="X405" s="123"/>
      <c r="Y405" s="123"/>
      <c r="Z405" s="123"/>
    </row>
    <row r="406" customFormat="false" ht="12.75" hidden="false" customHeight="true" outlineLevel="0" collapsed="false">
      <c r="A406" s="123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123"/>
      <c r="U406" s="123"/>
      <c r="V406" s="123"/>
      <c r="W406" s="123"/>
      <c r="X406" s="123"/>
      <c r="Y406" s="123"/>
      <c r="Z406" s="123"/>
    </row>
    <row r="407" customFormat="false" ht="12.75" hidden="false" customHeight="true" outlineLevel="0" collapsed="false">
      <c r="A407" s="123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23"/>
      <c r="U407" s="123"/>
      <c r="V407" s="123"/>
      <c r="W407" s="123"/>
      <c r="X407" s="123"/>
      <c r="Y407" s="123"/>
      <c r="Z407" s="123"/>
    </row>
    <row r="408" customFormat="false" ht="12.75" hidden="false" customHeight="true" outlineLevel="0" collapsed="false">
      <c r="A408" s="123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23"/>
      <c r="U408" s="123"/>
      <c r="V408" s="123"/>
      <c r="W408" s="123"/>
      <c r="X408" s="123"/>
      <c r="Y408" s="123"/>
      <c r="Z408" s="123"/>
    </row>
    <row r="409" customFormat="false" ht="12.75" hidden="false" customHeight="true" outlineLevel="0" collapsed="false">
      <c r="A409" s="123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23"/>
      <c r="U409" s="123"/>
      <c r="V409" s="123"/>
      <c r="W409" s="123"/>
      <c r="X409" s="123"/>
      <c r="Y409" s="123"/>
      <c r="Z409" s="123"/>
    </row>
    <row r="410" customFormat="false" ht="12.75" hidden="false" customHeight="true" outlineLevel="0" collapsed="false">
      <c r="A410" s="123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  <c r="V410" s="123"/>
      <c r="W410" s="123"/>
      <c r="X410" s="123"/>
      <c r="Y410" s="123"/>
      <c r="Z410" s="123"/>
    </row>
    <row r="411" customFormat="false" ht="12.75" hidden="false" customHeight="true" outlineLevel="0" collapsed="false">
      <c r="A411" s="123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  <c r="V411" s="123"/>
      <c r="W411" s="123"/>
      <c r="X411" s="123"/>
      <c r="Y411" s="123"/>
      <c r="Z411" s="123"/>
    </row>
    <row r="412" customFormat="false" ht="12.75" hidden="false" customHeight="true" outlineLevel="0" collapsed="false">
      <c r="A412" s="123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  <c r="V412" s="123"/>
      <c r="W412" s="123"/>
      <c r="X412" s="123"/>
      <c r="Y412" s="123"/>
      <c r="Z412" s="123"/>
    </row>
    <row r="413" customFormat="false" ht="12.75" hidden="false" customHeight="true" outlineLevel="0" collapsed="false">
      <c r="A413" s="123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23"/>
      <c r="U413" s="123"/>
      <c r="V413" s="123"/>
      <c r="W413" s="123"/>
      <c r="X413" s="123"/>
      <c r="Y413" s="123"/>
      <c r="Z413" s="123"/>
    </row>
    <row r="414" customFormat="false" ht="12.75" hidden="false" customHeight="true" outlineLevel="0" collapsed="false">
      <c r="A414" s="123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23"/>
      <c r="Z414" s="123"/>
    </row>
    <row r="415" customFormat="false" ht="12.75" hidden="false" customHeight="true" outlineLevel="0" collapsed="false">
      <c r="A415" s="123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23"/>
      <c r="U415" s="123"/>
      <c r="V415" s="123"/>
      <c r="W415" s="123"/>
      <c r="X415" s="123"/>
      <c r="Y415" s="123"/>
      <c r="Z415" s="123"/>
    </row>
    <row r="416" customFormat="false" ht="12.75" hidden="false" customHeight="true" outlineLevel="0" collapsed="false">
      <c r="A416" s="123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23"/>
      <c r="U416" s="123"/>
      <c r="V416" s="123"/>
      <c r="W416" s="123"/>
      <c r="X416" s="123"/>
      <c r="Y416" s="123"/>
      <c r="Z416" s="123"/>
    </row>
    <row r="417" customFormat="false" ht="12.75" hidden="false" customHeight="true" outlineLevel="0" collapsed="false">
      <c r="A417" s="123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  <c r="V417" s="123"/>
      <c r="W417" s="123"/>
      <c r="X417" s="123"/>
      <c r="Y417" s="123"/>
      <c r="Z417" s="123"/>
    </row>
    <row r="418" customFormat="false" ht="12.75" hidden="false" customHeight="true" outlineLevel="0" collapsed="false">
      <c r="A418" s="123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123"/>
      <c r="U418" s="123"/>
      <c r="V418" s="123"/>
      <c r="W418" s="123"/>
      <c r="X418" s="123"/>
      <c r="Y418" s="123"/>
      <c r="Z418" s="123"/>
    </row>
    <row r="419" customFormat="false" ht="12.75" hidden="false" customHeight="true" outlineLevel="0" collapsed="false">
      <c r="A419" s="123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23"/>
      <c r="U419" s="123"/>
      <c r="V419" s="123"/>
      <c r="W419" s="123"/>
      <c r="X419" s="123"/>
      <c r="Y419" s="123"/>
      <c r="Z419" s="123"/>
    </row>
    <row r="420" customFormat="false" ht="12.75" hidden="false" customHeight="true" outlineLevel="0" collapsed="false">
      <c r="A420" s="123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  <c r="V420" s="123"/>
      <c r="W420" s="123"/>
      <c r="X420" s="123"/>
      <c r="Y420" s="123"/>
      <c r="Z420" s="123"/>
    </row>
    <row r="421" customFormat="false" ht="12.75" hidden="false" customHeight="true" outlineLevel="0" collapsed="false">
      <c r="A421" s="123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123"/>
      <c r="U421" s="123"/>
      <c r="V421" s="123"/>
      <c r="W421" s="123"/>
      <c r="X421" s="123"/>
      <c r="Y421" s="123"/>
      <c r="Z421" s="123"/>
    </row>
    <row r="422" customFormat="false" ht="12.75" hidden="false" customHeight="true" outlineLevel="0" collapsed="false">
      <c r="A422" s="123"/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  <c r="T422" s="123"/>
      <c r="U422" s="123"/>
      <c r="V422" s="123"/>
      <c r="W422" s="123"/>
      <c r="X422" s="123"/>
      <c r="Y422" s="123"/>
      <c r="Z422" s="123"/>
    </row>
    <row r="423" customFormat="false" ht="12.75" hidden="false" customHeight="true" outlineLevel="0" collapsed="false">
      <c r="A423" s="123"/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  <c r="V423" s="123"/>
      <c r="W423" s="123"/>
      <c r="X423" s="123"/>
      <c r="Y423" s="123"/>
      <c r="Z423" s="123"/>
    </row>
    <row r="424" customFormat="false" ht="12.75" hidden="false" customHeight="true" outlineLevel="0" collapsed="false">
      <c r="A424" s="123"/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  <c r="T424" s="123"/>
      <c r="U424" s="123"/>
      <c r="V424" s="123"/>
      <c r="W424" s="123"/>
      <c r="X424" s="123"/>
      <c r="Y424" s="123"/>
      <c r="Z424" s="123"/>
    </row>
    <row r="425" customFormat="false" ht="12.75" hidden="false" customHeight="true" outlineLevel="0" collapsed="false">
      <c r="A425" s="123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  <c r="T425" s="123"/>
      <c r="U425" s="123"/>
      <c r="V425" s="123"/>
      <c r="W425" s="123"/>
      <c r="X425" s="123"/>
      <c r="Y425" s="123"/>
      <c r="Z425" s="123"/>
    </row>
    <row r="426" customFormat="false" ht="12.75" hidden="false" customHeight="true" outlineLevel="0" collapsed="false">
      <c r="A426" s="123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  <c r="T426" s="123"/>
      <c r="U426" s="123"/>
      <c r="V426" s="123"/>
      <c r="W426" s="123"/>
      <c r="X426" s="123"/>
      <c r="Y426" s="123"/>
      <c r="Z426" s="123"/>
    </row>
    <row r="427" customFormat="false" ht="12.75" hidden="false" customHeight="true" outlineLevel="0" collapsed="false">
      <c r="A427" s="123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  <c r="T427" s="123"/>
      <c r="U427" s="123"/>
      <c r="V427" s="123"/>
      <c r="W427" s="123"/>
      <c r="X427" s="123"/>
      <c r="Y427" s="123"/>
      <c r="Z427" s="123"/>
    </row>
    <row r="428" customFormat="false" ht="12.75" hidden="false" customHeight="true" outlineLevel="0" collapsed="false">
      <c r="A428" s="123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  <c r="T428" s="123"/>
      <c r="U428" s="123"/>
      <c r="V428" s="123"/>
      <c r="W428" s="123"/>
      <c r="X428" s="123"/>
      <c r="Y428" s="123"/>
      <c r="Z428" s="123"/>
    </row>
    <row r="429" customFormat="false" ht="12.75" hidden="false" customHeight="true" outlineLevel="0" collapsed="false">
      <c r="A429" s="123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  <c r="T429" s="123"/>
      <c r="U429" s="123"/>
      <c r="V429" s="123"/>
      <c r="W429" s="123"/>
      <c r="X429" s="123"/>
      <c r="Y429" s="123"/>
      <c r="Z429" s="123"/>
    </row>
    <row r="430" customFormat="false" ht="12.75" hidden="false" customHeight="true" outlineLevel="0" collapsed="false">
      <c r="A430" s="123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  <c r="T430" s="123"/>
      <c r="U430" s="123"/>
      <c r="V430" s="123"/>
      <c r="W430" s="123"/>
      <c r="X430" s="123"/>
      <c r="Y430" s="123"/>
      <c r="Z430" s="123"/>
    </row>
    <row r="431" customFormat="false" ht="12.75" hidden="false" customHeight="true" outlineLevel="0" collapsed="false">
      <c r="A431" s="123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  <c r="V431" s="123"/>
      <c r="W431" s="123"/>
      <c r="X431" s="123"/>
      <c r="Y431" s="123"/>
      <c r="Z431" s="123"/>
    </row>
    <row r="432" customFormat="false" ht="12.75" hidden="false" customHeight="true" outlineLevel="0" collapsed="false">
      <c r="A432" s="123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23"/>
      <c r="U432" s="123"/>
      <c r="V432" s="123"/>
      <c r="W432" s="123"/>
      <c r="X432" s="123"/>
      <c r="Y432" s="123"/>
      <c r="Z432" s="123"/>
    </row>
    <row r="433" customFormat="false" ht="12.75" hidden="false" customHeight="true" outlineLevel="0" collapsed="false">
      <c r="A433" s="123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123"/>
      <c r="U433" s="123"/>
      <c r="V433" s="123"/>
      <c r="W433" s="123"/>
      <c r="X433" s="123"/>
      <c r="Y433" s="123"/>
      <c r="Z433" s="123"/>
    </row>
    <row r="434" customFormat="false" ht="12.75" hidden="false" customHeight="true" outlineLevel="0" collapsed="false">
      <c r="A434" s="123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23"/>
      <c r="U434" s="123"/>
      <c r="V434" s="123"/>
      <c r="W434" s="123"/>
      <c r="X434" s="123"/>
      <c r="Y434" s="123"/>
      <c r="Z434" s="123"/>
    </row>
    <row r="435" customFormat="false" ht="12.75" hidden="false" customHeight="true" outlineLevel="0" collapsed="false">
      <c r="A435" s="123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23"/>
      <c r="U435" s="123"/>
      <c r="V435" s="123"/>
      <c r="W435" s="123"/>
      <c r="X435" s="123"/>
      <c r="Y435" s="123"/>
      <c r="Z435" s="123"/>
    </row>
    <row r="436" customFormat="false" ht="12.75" hidden="false" customHeight="true" outlineLevel="0" collapsed="false">
      <c r="A436" s="123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23"/>
      <c r="U436" s="123"/>
      <c r="V436" s="123"/>
      <c r="W436" s="123"/>
      <c r="X436" s="123"/>
      <c r="Y436" s="123"/>
      <c r="Z436" s="123"/>
    </row>
    <row r="437" customFormat="false" ht="12.75" hidden="false" customHeight="true" outlineLevel="0" collapsed="false">
      <c r="A437" s="123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  <c r="V437" s="123"/>
      <c r="W437" s="123"/>
      <c r="X437" s="123"/>
      <c r="Y437" s="123"/>
      <c r="Z437" s="123"/>
    </row>
    <row r="438" customFormat="false" ht="12.75" hidden="false" customHeight="true" outlineLevel="0" collapsed="false">
      <c r="A438" s="123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  <c r="V438" s="123"/>
      <c r="W438" s="123"/>
      <c r="X438" s="123"/>
      <c r="Y438" s="123"/>
      <c r="Z438" s="123"/>
    </row>
    <row r="439" customFormat="false" ht="12.75" hidden="false" customHeight="true" outlineLevel="0" collapsed="false">
      <c r="A439" s="123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  <c r="T439" s="123"/>
      <c r="U439" s="123"/>
      <c r="V439" s="123"/>
      <c r="W439" s="123"/>
      <c r="X439" s="123"/>
      <c r="Y439" s="123"/>
      <c r="Z439" s="123"/>
    </row>
    <row r="440" customFormat="false" ht="12.75" hidden="false" customHeight="true" outlineLevel="0" collapsed="false">
      <c r="A440" s="123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  <c r="T440" s="123"/>
      <c r="U440" s="123"/>
      <c r="V440" s="123"/>
      <c r="W440" s="123"/>
      <c r="X440" s="123"/>
      <c r="Y440" s="123"/>
      <c r="Z440" s="123"/>
    </row>
    <row r="441" customFormat="false" ht="12.75" hidden="false" customHeight="true" outlineLevel="0" collapsed="false">
      <c r="A441" s="123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  <c r="T441" s="123"/>
      <c r="U441" s="123"/>
      <c r="V441" s="123"/>
      <c r="W441" s="123"/>
      <c r="X441" s="123"/>
      <c r="Y441" s="123"/>
      <c r="Z441" s="123"/>
    </row>
    <row r="442" customFormat="false" ht="12.75" hidden="false" customHeight="true" outlineLevel="0" collapsed="false">
      <c r="A442" s="123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123"/>
      <c r="U442" s="123"/>
      <c r="V442" s="123"/>
      <c r="W442" s="123"/>
      <c r="X442" s="123"/>
      <c r="Y442" s="123"/>
      <c r="Z442" s="123"/>
    </row>
    <row r="443" customFormat="false" ht="12.75" hidden="false" customHeight="true" outlineLevel="0" collapsed="false">
      <c r="A443" s="123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123"/>
      <c r="U443" s="123"/>
      <c r="V443" s="123"/>
      <c r="W443" s="123"/>
      <c r="X443" s="123"/>
      <c r="Y443" s="123"/>
      <c r="Z443" s="123"/>
    </row>
    <row r="444" customFormat="false" ht="12.75" hidden="false" customHeight="true" outlineLevel="0" collapsed="false">
      <c r="A444" s="123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  <c r="T444" s="123"/>
      <c r="U444" s="123"/>
      <c r="V444" s="123"/>
      <c r="W444" s="123"/>
      <c r="X444" s="123"/>
      <c r="Y444" s="123"/>
      <c r="Z444" s="123"/>
    </row>
    <row r="445" customFormat="false" ht="12.75" hidden="false" customHeight="true" outlineLevel="0" collapsed="false">
      <c r="A445" s="123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  <c r="T445" s="123"/>
      <c r="U445" s="123"/>
      <c r="V445" s="123"/>
      <c r="W445" s="123"/>
      <c r="X445" s="123"/>
      <c r="Y445" s="123"/>
      <c r="Z445" s="123"/>
    </row>
    <row r="446" customFormat="false" ht="12.75" hidden="false" customHeight="true" outlineLevel="0" collapsed="false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23"/>
      <c r="U446" s="123"/>
      <c r="V446" s="123"/>
      <c r="W446" s="123"/>
      <c r="X446" s="123"/>
      <c r="Y446" s="123"/>
      <c r="Z446" s="123"/>
    </row>
    <row r="447" customFormat="false" ht="12.75" hidden="false" customHeight="true" outlineLevel="0" collapsed="false">
      <c r="A447" s="123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23"/>
      <c r="U447" s="123"/>
      <c r="V447" s="123"/>
      <c r="W447" s="123"/>
      <c r="X447" s="123"/>
      <c r="Y447" s="123"/>
      <c r="Z447" s="123"/>
    </row>
    <row r="448" customFormat="false" ht="12.75" hidden="false" customHeight="true" outlineLevel="0" collapsed="false">
      <c r="A448" s="123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</row>
    <row r="449" customFormat="false" ht="12.75" hidden="false" customHeight="true" outlineLevel="0" collapsed="false">
      <c r="A449" s="123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123"/>
      <c r="U449" s="123"/>
      <c r="V449" s="123"/>
      <c r="W449" s="123"/>
      <c r="X449" s="123"/>
      <c r="Y449" s="123"/>
      <c r="Z449" s="123"/>
    </row>
    <row r="450" customFormat="false" ht="12.75" hidden="false" customHeight="true" outlineLevel="0" collapsed="false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  <c r="U450" s="123"/>
      <c r="V450" s="123"/>
      <c r="W450" s="123"/>
      <c r="X450" s="123"/>
      <c r="Y450" s="123"/>
      <c r="Z450" s="123"/>
    </row>
    <row r="451" customFormat="false" ht="12.75" hidden="false" customHeight="true" outlineLevel="0" collapsed="false">
      <c r="A451" s="123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23"/>
      <c r="U451" s="123"/>
      <c r="V451" s="123"/>
      <c r="W451" s="123"/>
      <c r="X451" s="123"/>
      <c r="Y451" s="123"/>
      <c r="Z451" s="123"/>
    </row>
    <row r="452" customFormat="false" ht="12.75" hidden="false" customHeight="true" outlineLevel="0" collapsed="false">
      <c r="A452" s="123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123"/>
      <c r="U452" s="123"/>
      <c r="V452" s="123"/>
      <c r="W452" s="123"/>
      <c r="X452" s="123"/>
      <c r="Y452" s="123"/>
      <c r="Z452" s="123"/>
    </row>
    <row r="453" customFormat="false" ht="12.75" hidden="false" customHeight="true" outlineLevel="0" collapsed="false">
      <c r="A453" s="123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123"/>
      <c r="U453" s="123"/>
      <c r="V453" s="123"/>
      <c r="W453" s="123"/>
      <c r="X453" s="123"/>
      <c r="Y453" s="123"/>
      <c r="Z453" s="123"/>
    </row>
    <row r="454" customFormat="false" ht="12.75" hidden="false" customHeight="true" outlineLevel="0" collapsed="false">
      <c r="A454" s="123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  <c r="T454" s="123"/>
      <c r="U454" s="123"/>
      <c r="V454" s="123"/>
      <c r="W454" s="123"/>
      <c r="X454" s="123"/>
      <c r="Y454" s="123"/>
      <c r="Z454" s="123"/>
    </row>
    <row r="455" customFormat="false" ht="12.75" hidden="false" customHeight="true" outlineLevel="0" collapsed="false">
      <c r="A455" s="123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  <c r="T455" s="123"/>
      <c r="U455" s="123"/>
      <c r="V455" s="123"/>
      <c r="W455" s="123"/>
      <c r="X455" s="123"/>
      <c r="Y455" s="123"/>
      <c r="Z455" s="123"/>
    </row>
    <row r="456" customFormat="false" ht="12.75" hidden="false" customHeight="true" outlineLevel="0" collapsed="false">
      <c r="A456" s="123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23"/>
      <c r="U456" s="123"/>
      <c r="V456" s="123"/>
      <c r="W456" s="123"/>
      <c r="X456" s="123"/>
      <c r="Y456" s="123"/>
      <c r="Z456" s="123"/>
    </row>
    <row r="457" customFormat="false" ht="12.75" hidden="false" customHeight="true" outlineLevel="0" collapsed="false">
      <c r="A457" s="123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  <c r="T457" s="123"/>
      <c r="U457" s="123"/>
      <c r="V457" s="123"/>
      <c r="W457" s="123"/>
      <c r="X457" s="123"/>
      <c r="Y457" s="123"/>
      <c r="Z457" s="123"/>
    </row>
    <row r="458" customFormat="false" ht="12.75" hidden="false" customHeight="true" outlineLevel="0" collapsed="false">
      <c r="A458" s="123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  <c r="T458" s="123"/>
      <c r="U458" s="123"/>
      <c r="V458" s="123"/>
      <c r="W458" s="123"/>
      <c r="X458" s="123"/>
      <c r="Y458" s="123"/>
      <c r="Z458" s="123"/>
    </row>
    <row r="459" customFormat="false" ht="12.75" hidden="false" customHeight="true" outlineLevel="0" collapsed="false">
      <c r="A459" s="123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23"/>
      <c r="U459" s="123"/>
      <c r="V459" s="123"/>
      <c r="W459" s="123"/>
      <c r="X459" s="123"/>
      <c r="Y459" s="123"/>
      <c r="Z459" s="123"/>
    </row>
    <row r="460" customFormat="false" ht="12.75" hidden="false" customHeight="true" outlineLevel="0" collapsed="false">
      <c r="A460" s="123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  <c r="T460" s="123"/>
      <c r="U460" s="123"/>
      <c r="V460" s="123"/>
      <c r="W460" s="123"/>
      <c r="X460" s="123"/>
      <c r="Y460" s="123"/>
      <c r="Z460" s="123"/>
    </row>
    <row r="461" customFormat="false" ht="12.75" hidden="false" customHeight="true" outlineLevel="0" collapsed="false">
      <c r="A461" s="123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  <c r="T461" s="123"/>
      <c r="U461" s="123"/>
      <c r="V461" s="123"/>
      <c r="W461" s="123"/>
      <c r="X461" s="123"/>
      <c r="Y461" s="123"/>
      <c r="Z461" s="123"/>
    </row>
    <row r="462" customFormat="false" ht="12.75" hidden="false" customHeight="true" outlineLevel="0" collapsed="false">
      <c r="A462" s="123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  <c r="T462" s="123"/>
      <c r="U462" s="123"/>
      <c r="V462" s="123"/>
      <c r="W462" s="123"/>
      <c r="X462" s="123"/>
      <c r="Y462" s="123"/>
      <c r="Z462" s="123"/>
    </row>
    <row r="463" customFormat="false" ht="12.75" hidden="false" customHeight="true" outlineLevel="0" collapsed="false">
      <c r="A463" s="123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  <c r="T463" s="123"/>
      <c r="U463" s="123"/>
      <c r="V463" s="123"/>
      <c r="W463" s="123"/>
      <c r="X463" s="123"/>
      <c r="Y463" s="123"/>
      <c r="Z463" s="123"/>
    </row>
    <row r="464" customFormat="false" ht="12.75" hidden="false" customHeight="true" outlineLevel="0" collapsed="false">
      <c r="A464" s="123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  <c r="T464" s="123"/>
      <c r="U464" s="123"/>
      <c r="V464" s="123"/>
      <c r="W464" s="123"/>
      <c r="X464" s="123"/>
      <c r="Y464" s="123"/>
      <c r="Z464" s="123"/>
    </row>
    <row r="465" customFormat="false" ht="12.75" hidden="false" customHeight="true" outlineLevel="0" collapsed="false">
      <c r="A465" s="123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  <c r="T465" s="123"/>
      <c r="U465" s="123"/>
      <c r="V465" s="123"/>
      <c r="W465" s="123"/>
      <c r="X465" s="123"/>
      <c r="Y465" s="123"/>
      <c r="Z465" s="123"/>
    </row>
    <row r="466" customFormat="false" ht="12.75" hidden="false" customHeight="true" outlineLevel="0" collapsed="false">
      <c r="A466" s="123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23"/>
      <c r="U466" s="123"/>
      <c r="V466" s="123"/>
      <c r="W466" s="123"/>
      <c r="X466" s="123"/>
      <c r="Y466" s="123"/>
      <c r="Z466" s="123"/>
    </row>
    <row r="467" customFormat="false" ht="12.75" hidden="false" customHeight="true" outlineLevel="0" collapsed="false">
      <c r="A467" s="123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  <c r="V467" s="123"/>
      <c r="W467" s="123"/>
      <c r="X467" s="123"/>
      <c r="Y467" s="123"/>
      <c r="Z467" s="123"/>
    </row>
    <row r="468" customFormat="false" ht="12.75" hidden="false" customHeight="true" outlineLevel="0" collapsed="false">
      <c r="A468" s="123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  <c r="V468" s="123"/>
      <c r="W468" s="123"/>
      <c r="X468" s="123"/>
      <c r="Y468" s="123"/>
      <c r="Z468" s="123"/>
    </row>
    <row r="469" customFormat="false" ht="12.75" hidden="false" customHeight="true" outlineLevel="0" collapsed="false">
      <c r="A469" s="123"/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  <c r="W469" s="123"/>
      <c r="X469" s="123"/>
      <c r="Y469" s="123"/>
      <c r="Z469" s="123"/>
    </row>
    <row r="470" customFormat="false" ht="12.75" hidden="false" customHeight="true" outlineLevel="0" collapsed="false">
      <c r="A470" s="123"/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  <c r="V470" s="123"/>
      <c r="W470" s="123"/>
      <c r="X470" s="123"/>
      <c r="Y470" s="123"/>
      <c r="Z470" s="123"/>
    </row>
    <row r="471" customFormat="false" ht="12.75" hidden="false" customHeight="true" outlineLevel="0" collapsed="false">
      <c r="A471" s="123"/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  <c r="T471" s="123"/>
      <c r="U471" s="123"/>
      <c r="V471" s="123"/>
      <c r="W471" s="123"/>
      <c r="X471" s="123"/>
      <c r="Y471" s="123"/>
      <c r="Z471" s="123"/>
    </row>
    <row r="472" customFormat="false" ht="12.75" hidden="false" customHeight="true" outlineLevel="0" collapsed="false">
      <c r="A472" s="123"/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  <c r="T472" s="123"/>
      <c r="U472" s="123"/>
      <c r="V472" s="123"/>
      <c r="W472" s="123"/>
      <c r="X472" s="123"/>
      <c r="Y472" s="123"/>
      <c r="Z472" s="123"/>
    </row>
    <row r="473" customFormat="false" ht="12.75" hidden="false" customHeight="true" outlineLevel="0" collapsed="false">
      <c r="A473" s="123"/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  <c r="T473" s="123"/>
      <c r="U473" s="123"/>
      <c r="V473" s="123"/>
      <c r="W473" s="123"/>
      <c r="X473" s="123"/>
      <c r="Y473" s="123"/>
      <c r="Z473" s="123"/>
    </row>
    <row r="474" customFormat="false" ht="12.75" hidden="false" customHeight="true" outlineLevel="0" collapsed="false">
      <c r="A474" s="123"/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  <c r="T474" s="123"/>
      <c r="U474" s="123"/>
      <c r="V474" s="123"/>
      <c r="W474" s="123"/>
      <c r="X474" s="123"/>
      <c r="Y474" s="123"/>
      <c r="Z474" s="123"/>
    </row>
    <row r="475" customFormat="false" ht="12.75" hidden="false" customHeight="true" outlineLevel="0" collapsed="false">
      <c r="A475" s="123"/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  <c r="T475" s="123"/>
      <c r="U475" s="123"/>
      <c r="V475" s="123"/>
      <c r="W475" s="123"/>
      <c r="X475" s="123"/>
      <c r="Y475" s="123"/>
      <c r="Z475" s="123"/>
    </row>
    <row r="476" customFormat="false" ht="12.75" hidden="false" customHeight="true" outlineLevel="0" collapsed="false">
      <c r="A476" s="123"/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  <c r="T476" s="123"/>
      <c r="U476" s="123"/>
      <c r="V476" s="123"/>
      <c r="W476" s="123"/>
      <c r="X476" s="123"/>
      <c r="Y476" s="123"/>
      <c r="Z476" s="123"/>
    </row>
    <row r="477" customFormat="false" ht="12.75" hidden="false" customHeight="true" outlineLevel="0" collapsed="false">
      <c r="A477" s="123"/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3"/>
      <c r="U477" s="123"/>
      <c r="V477" s="123"/>
      <c r="W477" s="123"/>
      <c r="X477" s="123"/>
      <c r="Y477" s="123"/>
      <c r="Z477" s="123"/>
    </row>
    <row r="478" customFormat="false" ht="12.75" hidden="false" customHeight="true" outlineLevel="0" collapsed="false">
      <c r="A478" s="123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23"/>
      <c r="U478" s="123"/>
      <c r="V478" s="123"/>
      <c r="W478" s="123"/>
      <c r="X478" s="123"/>
      <c r="Y478" s="123"/>
      <c r="Z478" s="123"/>
    </row>
    <row r="479" customFormat="false" ht="12.75" hidden="false" customHeight="true" outlineLevel="0" collapsed="false">
      <c r="A479" s="123"/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123"/>
      <c r="U479" s="123"/>
      <c r="V479" s="123"/>
      <c r="W479" s="123"/>
      <c r="X479" s="123"/>
      <c r="Y479" s="123"/>
      <c r="Z479" s="123"/>
    </row>
    <row r="480" customFormat="false" ht="12.75" hidden="false" customHeight="true" outlineLevel="0" collapsed="false">
      <c r="A480" s="123"/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  <c r="U480" s="123"/>
      <c r="V480" s="123"/>
      <c r="W480" s="123"/>
      <c r="X480" s="123"/>
      <c r="Y480" s="123"/>
      <c r="Z480" s="123"/>
    </row>
    <row r="481" customFormat="false" ht="12.75" hidden="false" customHeight="true" outlineLevel="0" collapsed="false">
      <c r="A481" s="123"/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123"/>
      <c r="U481" s="123"/>
      <c r="V481" s="123"/>
      <c r="W481" s="123"/>
      <c r="X481" s="123"/>
      <c r="Y481" s="123"/>
      <c r="Z481" s="123"/>
    </row>
    <row r="482" customFormat="false" ht="12.75" hidden="false" customHeight="true" outlineLevel="0" collapsed="false">
      <c r="A482" s="123"/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23"/>
      <c r="U482" s="123"/>
      <c r="V482" s="123"/>
      <c r="W482" s="123"/>
      <c r="X482" s="123"/>
      <c r="Y482" s="123"/>
      <c r="Z482" s="123"/>
    </row>
    <row r="483" customFormat="false" ht="12.75" hidden="false" customHeight="true" outlineLevel="0" collapsed="false">
      <c r="A483" s="123"/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23"/>
      <c r="U483" s="123"/>
      <c r="V483" s="123"/>
      <c r="W483" s="123"/>
      <c r="X483" s="123"/>
      <c r="Y483" s="123"/>
      <c r="Z483" s="123"/>
    </row>
    <row r="484" customFormat="false" ht="12.75" hidden="false" customHeight="true" outlineLevel="0" collapsed="false">
      <c r="A484" s="123"/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123"/>
      <c r="U484" s="123"/>
      <c r="V484" s="123"/>
      <c r="W484" s="123"/>
      <c r="X484" s="123"/>
      <c r="Y484" s="123"/>
      <c r="Z484" s="123"/>
    </row>
    <row r="485" customFormat="false" ht="12.75" hidden="false" customHeight="true" outlineLevel="0" collapsed="false">
      <c r="A485" s="123"/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  <c r="T485" s="123"/>
      <c r="U485" s="123"/>
      <c r="V485" s="123"/>
      <c r="W485" s="123"/>
      <c r="X485" s="123"/>
      <c r="Y485" s="123"/>
      <c r="Z485" s="123"/>
    </row>
    <row r="486" customFormat="false" ht="12.75" hidden="false" customHeight="true" outlineLevel="0" collapsed="false">
      <c r="A486" s="123"/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  <c r="T486" s="123"/>
      <c r="U486" s="123"/>
      <c r="V486" s="123"/>
      <c r="W486" s="123"/>
      <c r="X486" s="123"/>
      <c r="Y486" s="123"/>
      <c r="Z486" s="123"/>
    </row>
    <row r="487" customFormat="false" ht="12.75" hidden="false" customHeight="true" outlineLevel="0" collapsed="false">
      <c r="A487" s="123"/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  <c r="T487" s="123"/>
      <c r="U487" s="123"/>
      <c r="V487" s="123"/>
      <c r="W487" s="123"/>
      <c r="X487" s="123"/>
      <c r="Y487" s="123"/>
      <c r="Z487" s="123"/>
    </row>
    <row r="488" customFormat="false" ht="12.75" hidden="false" customHeight="true" outlineLevel="0" collapsed="false">
      <c r="A488" s="123"/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  <c r="T488" s="123"/>
      <c r="U488" s="123"/>
      <c r="V488" s="123"/>
      <c r="W488" s="123"/>
      <c r="X488" s="123"/>
      <c r="Y488" s="123"/>
      <c r="Z488" s="123"/>
    </row>
    <row r="489" customFormat="false" ht="12.75" hidden="false" customHeight="true" outlineLevel="0" collapsed="false">
      <c r="A489" s="123"/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  <c r="T489" s="123"/>
      <c r="U489" s="123"/>
      <c r="V489" s="123"/>
      <c r="W489" s="123"/>
      <c r="X489" s="123"/>
      <c r="Y489" s="123"/>
      <c r="Z489" s="123"/>
    </row>
    <row r="490" customFormat="false" ht="12.75" hidden="false" customHeight="true" outlineLevel="0" collapsed="false">
      <c r="A490" s="123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  <c r="T490" s="123"/>
      <c r="U490" s="123"/>
      <c r="V490" s="123"/>
      <c r="W490" s="123"/>
      <c r="X490" s="123"/>
      <c r="Y490" s="123"/>
      <c r="Z490" s="123"/>
    </row>
    <row r="491" customFormat="false" ht="12.75" hidden="false" customHeight="true" outlineLevel="0" collapsed="false">
      <c r="A491" s="123"/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  <c r="S491" s="123"/>
      <c r="T491" s="123"/>
      <c r="U491" s="123"/>
      <c r="V491" s="123"/>
      <c r="W491" s="123"/>
      <c r="X491" s="123"/>
      <c r="Y491" s="123"/>
      <c r="Z491" s="123"/>
    </row>
    <row r="492" customFormat="false" ht="12.75" hidden="false" customHeight="true" outlineLevel="0" collapsed="false">
      <c r="A492" s="123"/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  <c r="S492" s="123"/>
      <c r="T492" s="123"/>
      <c r="U492" s="123"/>
      <c r="V492" s="123"/>
      <c r="W492" s="123"/>
      <c r="X492" s="123"/>
      <c r="Y492" s="123"/>
      <c r="Z492" s="123"/>
    </row>
    <row r="493" customFormat="false" ht="12.75" hidden="false" customHeight="true" outlineLevel="0" collapsed="false">
      <c r="A493" s="123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123"/>
      <c r="U493" s="123"/>
      <c r="V493" s="123"/>
      <c r="W493" s="123"/>
      <c r="X493" s="123"/>
      <c r="Y493" s="123"/>
      <c r="Z493" s="123"/>
    </row>
    <row r="494" customFormat="false" ht="12.75" hidden="false" customHeight="true" outlineLevel="0" collapsed="false">
      <c r="A494" s="123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123"/>
      <c r="U494" s="123"/>
      <c r="V494" s="123"/>
      <c r="W494" s="123"/>
      <c r="X494" s="123"/>
      <c r="Y494" s="123"/>
      <c r="Z494" s="123"/>
    </row>
    <row r="495" customFormat="false" ht="12.75" hidden="false" customHeight="true" outlineLevel="0" collapsed="false">
      <c r="A495" s="123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23"/>
      <c r="U495" s="123"/>
      <c r="V495" s="123"/>
      <c r="W495" s="123"/>
      <c r="X495" s="123"/>
      <c r="Y495" s="123"/>
      <c r="Z495" s="123"/>
    </row>
    <row r="496" customFormat="false" ht="12.75" hidden="false" customHeight="true" outlineLevel="0" collapsed="false">
      <c r="A496" s="123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  <c r="T496" s="123"/>
      <c r="U496" s="123"/>
      <c r="V496" s="123"/>
      <c r="W496" s="123"/>
      <c r="X496" s="123"/>
      <c r="Y496" s="123"/>
      <c r="Z496" s="123"/>
    </row>
    <row r="497" customFormat="false" ht="12.75" hidden="false" customHeight="true" outlineLevel="0" collapsed="false">
      <c r="A497" s="123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23"/>
      <c r="U497" s="123"/>
      <c r="V497" s="123"/>
      <c r="W497" s="123"/>
      <c r="X497" s="123"/>
      <c r="Y497" s="123"/>
      <c r="Z497" s="123"/>
    </row>
    <row r="498" customFormat="false" ht="12.75" hidden="false" customHeight="true" outlineLevel="0" collapsed="false">
      <c r="A498" s="123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  <c r="T498" s="123"/>
      <c r="U498" s="123"/>
      <c r="V498" s="123"/>
      <c r="W498" s="123"/>
      <c r="X498" s="123"/>
      <c r="Y498" s="123"/>
      <c r="Z498" s="123"/>
    </row>
    <row r="499" customFormat="false" ht="12.75" hidden="false" customHeight="true" outlineLevel="0" collapsed="false">
      <c r="A499" s="123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23"/>
      <c r="U499" s="123"/>
      <c r="V499" s="123"/>
      <c r="W499" s="123"/>
      <c r="X499" s="123"/>
      <c r="Y499" s="123"/>
      <c r="Z499" s="123"/>
    </row>
    <row r="500" customFormat="false" ht="12.75" hidden="false" customHeight="true" outlineLevel="0" collapsed="false">
      <c r="A500" s="123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123"/>
      <c r="U500" s="123"/>
      <c r="V500" s="123"/>
      <c r="W500" s="123"/>
      <c r="X500" s="123"/>
      <c r="Y500" s="123"/>
      <c r="Z500" s="123"/>
    </row>
    <row r="501" customFormat="false" ht="12.75" hidden="false" customHeight="true" outlineLevel="0" collapsed="false">
      <c r="A501" s="123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23"/>
      <c r="U501" s="123"/>
      <c r="V501" s="123"/>
      <c r="W501" s="123"/>
      <c r="X501" s="123"/>
      <c r="Y501" s="123"/>
      <c r="Z501" s="123"/>
    </row>
    <row r="502" customFormat="false" ht="12.75" hidden="false" customHeight="true" outlineLevel="0" collapsed="false">
      <c r="A502" s="123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123"/>
      <c r="U502" s="123"/>
      <c r="V502" s="123"/>
      <c r="W502" s="123"/>
      <c r="X502" s="123"/>
      <c r="Y502" s="123"/>
      <c r="Z502" s="123"/>
    </row>
    <row r="503" customFormat="false" ht="12.75" hidden="false" customHeight="true" outlineLevel="0" collapsed="false">
      <c r="A503" s="123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23"/>
      <c r="U503" s="123"/>
      <c r="V503" s="123"/>
      <c r="W503" s="123"/>
      <c r="X503" s="123"/>
      <c r="Y503" s="123"/>
      <c r="Z503" s="123"/>
    </row>
    <row r="504" customFormat="false" ht="12.75" hidden="false" customHeight="true" outlineLevel="0" collapsed="false">
      <c r="A504" s="123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123"/>
      <c r="U504" s="123"/>
      <c r="V504" s="123"/>
      <c r="W504" s="123"/>
      <c r="X504" s="123"/>
      <c r="Y504" s="123"/>
      <c r="Z504" s="123"/>
    </row>
    <row r="505" customFormat="false" ht="12.75" hidden="false" customHeight="true" outlineLevel="0" collapsed="false">
      <c r="A505" s="123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123"/>
      <c r="U505" s="123"/>
      <c r="V505" s="123"/>
      <c r="W505" s="123"/>
      <c r="X505" s="123"/>
      <c r="Y505" s="123"/>
      <c r="Z505" s="123"/>
    </row>
    <row r="506" customFormat="false" ht="12.75" hidden="false" customHeight="true" outlineLevel="0" collapsed="false">
      <c r="A506" s="123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123"/>
      <c r="U506" s="123"/>
      <c r="V506" s="123"/>
      <c r="W506" s="123"/>
      <c r="X506" s="123"/>
      <c r="Y506" s="123"/>
      <c r="Z506" s="123"/>
    </row>
    <row r="507" customFormat="false" ht="12.75" hidden="false" customHeight="true" outlineLevel="0" collapsed="false">
      <c r="A507" s="123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123"/>
      <c r="U507" s="123"/>
      <c r="V507" s="123"/>
      <c r="W507" s="123"/>
      <c r="X507" s="123"/>
      <c r="Y507" s="123"/>
      <c r="Z507" s="123"/>
    </row>
    <row r="508" customFormat="false" ht="12.75" hidden="false" customHeight="true" outlineLevel="0" collapsed="false">
      <c r="A508" s="123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123"/>
      <c r="U508" s="123"/>
      <c r="V508" s="123"/>
      <c r="W508" s="123"/>
      <c r="X508" s="123"/>
      <c r="Y508" s="123"/>
      <c r="Z508" s="123"/>
    </row>
    <row r="509" customFormat="false" ht="12.75" hidden="false" customHeight="true" outlineLevel="0" collapsed="false">
      <c r="A509" s="123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  <c r="T509" s="123"/>
      <c r="U509" s="123"/>
      <c r="V509" s="123"/>
      <c r="W509" s="123"/>
      <c r="X509" s="123"/>
      <c r="Y509" s="123"/>
      <c r="Z509" s="123"/>
    </row>
    <row r="510" customFormat="false" ht="12.75" hidden="false" customHeight="true" outlineLevel="0" collapsed="false">
      <c r="A510" s="123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  <c r="T510" s="123"/>
      <c r="U510" s="123"/>
      <c r="V510" s="123"/>
      <c r="W510" s="123"/>
      <c r="X510" s="123"/>
      <c r="Y510" s="123"/>
      <c r="Z510" s="123"/>
    </row>
    <row r="511" customFormat="false" ht="12.75" hidden="false" customHeight="true" outlineLevel="0" collapsed="false">
      <c r="A511" s="123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123"/>
      <c r="U511" s="123"/>
      <c r="V511" s="123"/>
      <c r="W511" s="123"/>
      <c r="X511" s="123"/>
      <c r="Y511" s="123"/>
      <c r="Z511" s="123"/>
    </row>
    <row r="512" customFormat="false" ht="12.75" hidden="false" customHeight="true" outlineLevel="0" collapsed="false">
      <c r="A512" s="123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123"/>
      <c r="U512" s="123"/>
      <c r="V512" s="123"/>
      <c r="W512" s="123"/>
      <c r="X512" s="123"/>
      <c r="Y512" s="123"/>
      <c r="Z512" s="123"/>
    </row>
    <row r="513" customFormat="false" ht="12.75" hidden="false" customHeight="true" outlineLevel="0" collapsed="false">
      <c r="A513" s="123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123"/>
      <c r="U513" s="123"/>
      <c r="V513" s="123"/>
      <c r="W513" s="123"/>
      <c r="X513" s="123"/>
      <c r="Y513" s="123"/>
      <c r="Z513" s="123"/>
    </row>
    <row r="514" customFormat="false" ht="12.75" hidden="false" customHeight="true" outlineLevel="0" collapsed="false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  <c r="T514" s="123"/>
      <c r="U514" s="123"/>
      <c r="V514" s="123"/>
      <c r="W514" s="123"/>
      <c r="X514" s="123"/>
      <c r="Y514" s="123"/>
      <c r="Z514" s="123"/>
    </row>
    <row r="515" customFormat="false" ht="12.75" hidden="false" customHeight="true" outlineLevel="0" collapsed="false">
      <c r="A515" s="123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23"/>
      <c r="U515" s="123"/>
      <c r="V515" s="123"/>
      <c r="W515" s="123"/>
      <c r="X515" s="123"/>
      <c r="Y515" s="123"/>
      <c r="Z515" s="123"/>
    </row>
    <row r="516" customFormat="false" ht="12.75" hidden="false" customHeight="true" outlineLevel="0" collapsed="false">
      <c r="A516" s="12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/>
      <c r="Q516" s="123"/>
      <c r="R516" s="123"/>
      <c r="S516" s="123"/>
      <c r="T516" s="123"/>
      <c r="U516" s="123"/>
      <c r="V516" s="123"/>
      <c r="W516" s="123"/>
      <c r="X516" s="123"/>
      <c r="Y516" s="123"/>
      <c r="Z516" s="123"/>
    </row>
    <row r="517" customFormat="false" ht="12.75" hidden="false" customHeight="true" outlineLevel="0" collapsed="false">
      <c r="A517" s="123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  <c r="P517" s="123"/>
      <c r="Q517" s="123"/>
      <c r="R517" s="123"/>
      <c r="S517" s="123"/>
      <c r="T517" s="123"/>
      <c r="U517" s="123"/>
      <c r="V517" s="123"/>
      <c r="W517" s="123"/>
      <c r="X517" s="123"/>
      <c r="Y517" s="123"/>
      <c r="Z517" s="123"/>
    </row>
    <row r="518" customFormat="false" ht="12.75" hidden="false" customHeight="true" outlineLevel="0" collapsed="false">
      <c r="A518" s="123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  <c r="P518" s="123"/>
      <c r="Q518" s="123"/>
      <c r="R518" s="123"/>
      <c r="S518" s="123"/>
      <c r="T518" s="123"/>
      <c r="U518" s="123"/>
      <c r="V518" s="123"/>
      <c r="W518" s="123"/>
      <c r="X518" s="123"/>
      <c r="Y518" s="123"/>
      <c r="Z518" s="123"/>
    </row>
    <row r="519" customFormat="false" ht="12.75" hidden="false" customHeight="true" outlineLevel="0" collapsed="false">
      <c r="A519" s="123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  <c r="P519" s="123"/>
      <c r="Q519" s="123"/>
      <c r="R519" s="123"/>
      <c r="S519" s="123"/>
      <c r="T519" s="123"/>
      <c r="U519" s="123"/>
      <c r="V519" s="123"/>
      <c r="W519" s="123"/>
      <c r="X519" s="123"/>
      <c r="Y519" s="123"/>
      <c r="Z519" s="123"/>
    </row>
    <row r="520" customFormat="false" ht="12.75" hidden="false" customHeight="true" outlineLevel="0" collapsed="false">
      <c r="A520" s="123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  <c r="P520" s="123"/>
      <c r="Q520" s="123"/>
      <c r="R520" s="123"/>
      <c r="S520" s="123"/>
      <c r="T520" s="123"/>
      <c r="U520" s="123"/>
      <c r="V520" s="123"/>
      <c r="W520" s="123"/>
      <c r="X520" s="123"/>
      <c r="Y520" s="123"/>
      <c r="Z520" s="123"/>
    </row>
    <row r="521" customFormat="false" ht="12.75" hidden="false" customHeight="true" outlineLevel="0" collapsed="false">
      <c r="A521" s="123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  <c r="R521" s="123"/>
      <c r="S521" s="123"/>
      <c r="T521" s="123"/>
      <c r="U521" s="123"/>
      <c r="V521" s="123"/>
      <c r="W521" s="123"/>
      <c r="X521" s="123"/>
      <c r="Y521" s="123"/>
      <c r="Z521" s="123"/>
    </row>
    <row r="522" customFormat="false" ht="12.75" hidden="false" customHeight="true" outlineLevel="0" collapsed="false">
      <c r="A522" s="123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  <c r="P522" s="123"/>
      <c r="Q522" s="123"/>
      <c r="R522" s="123"/>
      <c r="S522" s="123"/>
      <c r="T522" s="123"/>
      <c r="U522" s="123"/>
      <c r="V522" s="123"/>
      <c r="W522" s="123"/>
      <c r="X522" s="123"/>
      <c r="Y522" s="123"/>
      <c r="Z522" s="123"/>
    </row>
    <row r="523" customFormat="false" ht="12.75" hidden="false" customHeight="true" outlineLevel="0" collapsed="false">
      <c r="A523" s="123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  <c r="S523" s="123"/>
      <c r="T523" s="123"/>
      <c r="U523" s="123"/>
      <c r="V523" s="123"/>
      <c r="W523" s="123"/>
      <c r="X523" s="123"/>
      <c r="Y523" s="123"/>
      <c r="Z523" s="123"/>
    </row>
    <row r="524" customFormat="false" ht="12.75" hidden="false" customHeight="true" outlineLevel="0" collapsed="false">
      <c r="A524" s="123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  <c r="S524" s="123"/>
      <c r="T524" s="123"/>
      <c r="U524" s="123"/>
      <c r="V524" s="123"/>
      <c r="W524" s="123"/>
      <c r="X524" s="123"/>
      <c r="Y524" s="123"/>
      <c r="Z524" s="123"/>
    </row>
    <row r="525" customFormat="false" ht="12.75" hidden="false" customHeight="true" outlineLevel="0" collapsed="false">
      <c r="A525" s="123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123"/>
      <c r="U525" s="123"/>
      <c r="V525" s="123"/>
      <c r="W525" s="123"/>
      <c r="X525" s="123"/>
      <c r="Y525" s="123"/>
      <c r="Z525" s="123"/>
    </row>
    <row r="526" customFormat="false" ht="12.75" hidden="false" customHeight="true" outlineLevel="0" collapsed="false">
      <c r="A526" s="123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</row>
    <row r="527" customFormat="false" ht="12.75" hidden="false" customHeight="true" outlineLevel="0" collapsed="false">
      <c r="A527" s="123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123"/>
      <c r="U527" s="123"/>
      <c r="V527" s="123"/>
      <c r="W527" s="123"/>
      <c r="X527" s="123"/>
      <c r="Y527" s="123"/>
      <c r="Z527" s="123"/>
    </row>
    <row r="528" customFormat="false" ht="12.75" hidden="false" customHeight="true" outlineLevel="0" collapsed="false">
      <c r="A528" s="123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123"/>
      <c r="U528" s="123"/>
      <c r="V528" s="123"/>
      <c r="W528" s="123"/>
      <c r="X528" s="123"/>
      <c r="Y528" s="123"/>
      <c r="Z528" s="123"/>
    </row>
    <row r="529" customFormat="false" ht="12.75" hidden="false" customHeight="true" outlineLevel="0" collapsed="false">
      <c r="A529" s="123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23"/>
      <c r="U529" s="123"/>
      <c r="V529" s="123"/>
      <c r="W529" s="123"/>
      <c r="X529" s="123"/>
      <c r="Y529" s="123"/>
      <c r="Z529" s="123"/>
    </row>
    <row r="530" customFormat="false" ht="12.75" hidden="false" customHeight="true" outlineLevel="0" collapsed="false">
      <c r="A530" s="123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123"/>
      <c r="U530" s="123"/>
      <c r="V530" s="123"/>
      <c r="W530" s="123"/>
      <c r="X530" s="123"/>
      <c r="Y530" s="123"/>
      <c r="Z530" s="123"/>
    </row>
    <row r="531" customFormat="false" ht="12.75" hidden="false" customHeight="true" outlineLevel="0" collapsed="false">
      <c r="A531" s="123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123"/>
      <c r="U531" s="123"/>
      <c r="V531" s="123"/>
      <c r="W531" s="123"/>
      <c r="X531" s="123"/>
      <c r="Y531" s="123"/>
      <c r="Z531" s="123"/>
    </row>
    <row r="532" customFormat="false" ht="12.75" hidden="false" customHeight="true" outlineLevel="0" collapsed="false">
      <c r="A532" s="12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  <c r="O532" s="123"/>
      <c r="P532" s="123"/>
      <c r="Q532" s="123"/>
      <c r="R532" s="123"/>
      <c r="S532" s="123"/>
      <c r="T532" s="123"/>
      <c r="U532" s="123"/>
      <c r="V532" s="123"/>
      <c r="W532" s="123"/>
      <c r="X532" s="123"/>
      <c r="Y532" s="123"/>
      <c r="Z532" s="123"/>
    </row>
    <row r="533" customFormat="false" ht="12.75" hidden="false" customHeight="true" outlineLevel="0" collapsed="false">
      <c r="A533" s="12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  <c r="R533" s="123"/>
      <c r="S533" s="123"/>
      <c r="T533" s="123"/>
      <c r="U533" s="123"/>
      <c r="V533" s="123"/>
      <c r="W533" s="123"/>
      <c r="X533" s="123"/>
      <c r="Y533" s="123"/>
      <c r="Z533" s="123"/>
    </row>
    <row r="534" customFormat="false" ht="12.75" hidden="false" customHeight="true" outlineLevel="0" collapsed="false">
      <c r="A534" s="12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  <c r="R534" s="123"/>
      <c r="S534" s="123"/>
      <c r="T534" s="123"/>
      <c r="U534" s="123"/>
      <c r="V534" s="123"/>
      <c r="W534" s="123"/>
      <c r="X534" s="123"/>
      <c r="Y534" s="123"/>
      <c r="Z534" s="123"/>
    </row>
    <row r="535" customFormat="false" ht="12.75" hidden="false" customHeight="true" outlineLevel="0" collapsed="false">
      <c r="A535" s="12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  <c r="N535" s="123"/>
      <c r="O535" s="123"/>
      <c r="P535" s="123"/>
      <c r="Q535" s="123"/>
      <c r="R535" s="123"/>
      <c r="S535" s="123"/>
      <c r="T535" s="123"/>
      <c r="U535" s="123"/>
      <c r="V535" s="123"/>
      <c r="W535" s="123"/>
      <c r="X535" s="123"/>
      <c r="Y535" s="123"/>
      <c r="Z535" s="123"/>
    </row>
    <row r="536" customFormat="false" ht="12.75" hidden="false" customHeight="true" outlineLevel="0" collapsed="false">
      <c r="A536" s="12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  <c r="S536" s="123"/>
      <c r="T536" s="123"/>
      <c r="U536" s="123"/>
      <c r="V536" s="123"/>
      <c r="W536" s="123"/>
      <c r="X536" s="123"/>
      <c r="Y536" s="123"/>
      <c r="Z536" s="123"/>
    </row>
    <row r="537" customFormat="false" ht="12.75" hidden="false" customHeight="true" outlineLevel="0" collapsed="false">
      <c r="A537" s="12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  <c r="N537" s="123"/>
      <c r="O537" s="123"/>
      <c r="P537" s="123"/>
      <c r="Q537" s="123"/>
      <c r="R537" s="123"/>
      <c r="S537" s="123"/>
      <c r="T537" s="123"/>
      <c r="U537" s="123"/>
      <c r="V537" s="123"/>
      <c r="W537" s="123"/>
      <c r="X537" s="123"/>
      <c r="Y537" s="123"/>
      <c r="Z537" s="123"/>
    </row>
    <row r="538" customFormat="false" ht="12.75" hidden="false" customHeight="true" outlineLevel="0" collapsed="false">
      <c r="A538" s="12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  <c r="S538" s="123"/>
      <c r="T538" s="123"/>
      <c r="U538" s="123"/>
      <c r="V538" s="123"/>
      <c r="W538" s="123"/>
      <c r="X538" s="123"/>
      <c r="Y538" s="123"/>
      <c r="Z538" s="123"/>
    </row>
    <row r="539" customFormat="false" ht="12.75" hidden="false" customHeight="true" outlineLevel="0" collapsed="false">
      <c r="A539" s="12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</row>
    <row r="540" customFormat="false" ht="12.75" hidden="false" customHeight="true" outlineLevel="0" collapsed="false">
      <c r="A540" s="12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123"/>
      <c r="U540" s="123"/>
      <c r="V540" s="123"/>
      <c r="W540" s="123"/>
      <c r="X540" s="123"/>
      <c r="Y540" s="123"/>
      <c r="Z540" s="123"/>
    </row>
    <row r="541" customFormat="false" ht="12.75" hidden="false" customHeight="true" outlineLevel="0" collapsed="false">
      <c r="A541" s="12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23"/>
      <c r="U541" s="123"/>
      <c r="V541" s="123"/>
      <c r="W541" s="123"/>
      <c r="X541" s="123"/>
      <c r="Y541" s="123"/>
      <c r="Z541" s="123"/>
    </row>
    <row r="542" customFormat="false" ht="12.75" hidden="false" customHeight="true" outlineLevel="0" collapsed="false">
      <c r="A542" s="12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23"/>
      <c r="U542" s="123"/>
      <c r="V542" s="123"/>
      <c r="W542" s="123"/>
      <c r="X542" s="123"/>
      <c r="Y542" s="123"/>
      <c r="Z542" s="123"/>
    </row>
    <row r="543" customFormat="false" ht="12.75" hidden="false" customHeight="true" outlineLevel="0" collapsed="false">
      <c r="A543" s="12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123"/>
      <c r="U543" s="123"/>
      <c r="V543" s="123"/>
      <c r="W543" s="123"/>
      <c r="X543" s="123"/>
      <c r="Y543" s="123"/>
      <c r="Z543" s="123"/>
    </row>
    <row r="544" customFormat="false" ht="12.75" hidden="false" customHeight="true" outlineLevel="0" collapsed="false">
      <c r="A544" s="12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123"/>
      <c r="U544" s="123"/>
      <c r="V544" s="123"/>
      <c r="W544" s="123"/>
      <c r="X544" s="123"/>
      <c r="Y544" s="123"/>
      <c r="Z544" s="123"/>
    </row>
    <row r="545" customFormat="false" ht="12.75" hidden="false" customHeight="true" outlineLevel="0" collapsed="false">
      <c r="A545" s="12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  <c r="T545" s="123"/>
      <c r="U545" s="123"/>
      <c r="V545" s="123"/>
      <c r="W545" s="123"/>
      <c r="X545" s="123"/>
      <c r="Y545" s="123"/>
      <c r="Z545" s="123"/>
    </row>
    <row r="546" customFormat="false" ht="12.75" hidden="false" customHeight="true" outlineLevel="0" collapsed="false">
      <c r="A546" s="12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123"/>
      <c r="U546" s="123"/>
      <c r="V546" s="123"/>
      <c r="W546" s="123"/>
      <c r="X546" s="123"/>
      <c r="Y546" s="123"/>
      <c r="Z546" s="123"/>
    </row>
    <row r="547" customFormat="false" ht="12.75" hidden="false" customHeight="true" outlineLevel="0" collapsed="false">
      <c r="A547" s="12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123"/>
      <c r="U547" s="123"/>
      <c r="V547" s="123"/>
      <c r="W547" s="123"/>
      <c r="X547" s="123"/>
      <c r="Y547" s="123"/>
      <c r="Z547" s="123"/>
    </row>
    <row r="548" customFormat="false" ht="12.75" hidden="false" customHeight="true" outlineLevel="0" collapsed="false">
      <c r="A548" s="12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123"/>
      <c r="U548" s="123"/>
      <c r="V548" s="123"/>
      <c r="W548" s="123"/>
      <c r="X548" s="123"/>
      <c r="Y548" s="123"/>
      <c r="Z548" s="123"/>
    </row>
    <row r="549" customFormat="false" ht="12.75" hidden="false" customHeight="true" outlineLevel="0" collapsed="false">
      <c r="A549" s="12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123"/>
      <c r="U549" s="123"/>
      <c r="V549" s="123"/>
      <c r="W549" s="123"/>
      <c r="X549" s="123"/>
      <c r="Y549" s="123"/>
      <c r="Z549" s="123"/>
    </row>
    <row r="550" customFormat="false" ht="12.75" hidden="false" customHeight="true" outlineLevel="0" collapsed="false">
      <c r="A550" s="12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123"/>
      <c r="U550" s="123"/>
      <c r="V550" s="123"/>
      <c r="W550" s="123"/>
      <c r="X550" s="123"/>
      <c r="Y550" s="123"/>
      <c r="Z550" s="123"/>
    </row>
    <row r="551" customFormat="false" ht="12.75" hidden="false" customHeight="true" outlineLevel="0" collapsed="false">
      <c r="A551" s="12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  <c r="T551" s="123"/>
      <c r="U551" s="123"/>
      <c r="V551" s="123"/>
      <c r="W551" s="123"/>
      <c r="X551" s="123"/>
      <c r="Y551" s="123"/>
      <c r="Z551" s="123"/>
    </row>
    <row r="552" customFormat="false" ht="12.75" hidden="false" customHeight="true" outlineLevel="0" collapsed="false">
      <c r="A552" s="12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</row>
    <row r="553" customFormat="false" ht="12.75" hidden="false" customHeight="true" outlineLevel="0" collapsed="false">
      <c r="A553" s="12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  <c r="T553" s="123"/>
      <c r="U553" s="123"/>
      <c r="V553" s="123"/>
      <c r="W553" s="123"/>
      <c r="X553" s="123"/>
      <c r="Y553" s="123"/>
      <c r="Z553" s="123"/>
    </row>
    <row r="554" customFormat="false" ht="12.75" hidden="false" customHeight="true" outlineLevel="0" collapsed="false">
      <c r="A554" s="12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  <c r="T554" s="123"/>
      <c r="U554" s="123"/>
      <c r="V554" s="123"/>
      <c r="W554" s="123"/>
      <c r="X554" s="123"/>
      <c r="Y554" s="123"/>
      <c r="Z554" s="123"/>
    </row>
    <row r="555" customFormat="false" ht="12.75" hidden="false" customHeight="true" outlineLevel="0" collapsed="false">
      <c r="A555" s="12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  <c r="U555" s="123"/>
      <c r="V555" s="123"/>
      <c r="W555" s="123"/>
      <c r="X555" s="123"/>
      <c r="Y555" s="123"/>
      <c r="Z555" s="123"/>
    </row>
    <row r="556" customFormat="false" ht="12.75" hidden="false" customHeight="true" outlineLevel="0" collapsed="false">
      <c r="A556" s="12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3"/>
      <c r="V556" s="123"/>
      <c r="W556" s="123"/>
      <c r="X556" s="123"/>
      <c r="Y556" s="123"/>
      <c r="Z556" s="123"/>
    </row>
    <row r="557" customFormat="false" ht="12.75" hidden="false" customHeight="true" outlineLevel="0" collapsed="false">
      <c r="A557" s="12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3"/>
      <c r="V557" s="123"/>
      <c r="W557" s="123"/>
      <c r="X557" s="123"/>
      <c r="Y557" s="123"/>
      <c r="Z557" s="123"/>
    </row>
    <row r="558" customFormat="false" ht="12.75" hidden="false" customHeight="true" outlineLevel="0" collapsed="false">
      <c r="A558" s="12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3"/>
      <c r="V558" s="123"/>
      <c r="W558" s="123"/>
      <c r="X558" s="123"/>
      <c r="Y558" s="123"/>
      <c r="Z558" s="123"/>
    </row>
    <row r="559" customFormat="false" ht="12.75" hidden="false" customHeight="true" outlineLevel="0" collapsed="false">
      <c r="A559" s="12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  <c r="V559" s="123"/>
      <c r="W559" s="123"/>
      <c r="X559" s="123"/>
      <c r="Y559" s="123"/>
      <c r="Z559" s="123"/>
    </row>
    <row r="560" customFormat="false" ht="12.75" hidden="false" customHeight="true" outlineLevel="0" collapsed="false">
      <c r="A560" s="12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  <c r="V560" s="123"/>
      <c r="W560" s="123"/>
      <c r="X560" s="123"/>
      <c r="Y560" s="123"/>
      <c r="Z560" s="123"/>
    </row>
    <row r="561" customFormat="false" ht="12.75" hidden="false" customHeight="true" outlineLevel="0" collapsed="false">
      <c r="A561" s="12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3"/>
      <c r="V561" s="123"/>
      <c r="W561" s="123"/>
      <c r="X561" s="123"/>
      <c r="Y561" s="123"/>
      <c r="Z561" s="123"/>
    </row>
    <row r="562" customFormat="false" ht="12.75" hidden="false" customHeight="true" outlineLevel="0" collapsed="false">
      <c r="A562" s="12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  <c r="V562" s="123"/>
      <c r="W562" s="123"/>
      <c r="X562" s="123"/>
      <c r="Y562" s="123"/>
      <c r="Z562" s="123"/>
    </row>
    <row r="563" customFormat="false" ht="12.75" hidden="false" customHeight="true" outlineLevel="0" collapsed="false">
      <c r="A563" s="12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123"/>
      <c r="W563" s="123"/>
      <c r="X563" s="123"/>
      <c r="Y563" s="123"/>
      <c r="Z563" s="123"/>
    </row>
    <row r="564" customFormat="false" ht="12.75" hidden="false" customHeight="true" outlineLevel="0" collapsed="false">
      <c r="A564" s="12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  <c r="V564" s="123"/>
      <c r="W564" s="123"/>
      <c r="X564" s="123"/>
      <c r="Y564" s="123"/>
      <c r="Z564" s="123"/>
    </row>
    <row r="565" customFormat="false" ht="12.75" hidden="false" customHeight="true" outlineLevel="0" collapsed="false">
      <c r="A565" s="12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</row>
    <row r="566" customFormat="false" ht="12.75" hidden="false" customHeight="true" outlineLevel="0" collapsed="false">
      <c r="A566" s="12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3"/>
      <c r="V566" s="123"/>
      <c r="W566" s="123"/>
      <c r="X566" s="123"/>
      <c r="Y566" s="123"/>
      <c r="Z566" s="123"/>
    </row>
    <row r="567" customFormat="false" ht="12.75" hidden="false" customHeight="true" outlineLevel="0" collapsed="false">
      <c r="A567" s="12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3"/>
      <c r="V567" s="123"/>
      <c r="W567" s="123"/>
      <c r="X567" s="123"/>
      <c r="Y567" s="123"/>
      <c r="Z567" s="123"/>
    </row>
    <row r="568" customFormat="false" ht="12.75" hidden="false" customHeight="true" outlineLevel="0" collapsed="false">
      <c r="A568" s="12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  <c r="V568" s="123"/>
      <c r="W568" s="123"/>
      <c r="X568" s="123"/>
      <c r="Y568" s="123"/>
      <c r="Z568" s="123"/>
    </row>
    <row r="569" customFormat="false" ht="12.75" hidden="false" customHeight="true" outlineLevel="0" collapsed="false">
      <c r="A569" s="12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  <c r="V569" s="123"/>
      <c r="W569" s="123"/>
      <c r="X569" s="123"/>
      <c r="Y569" s="123"/>
      <c r="Z569" s="123"/>
    </row>
    <row r="570" customFormat="false" ht="12.75" hidden="false" customHeight="true" outlineLevel="0" collapsed="false">
      <c r="A570" s="12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  <c r="V570" s="123"/>
      <c r="W570" s="123"/>
      <c r="X570" s="123"/>
      <c r="Y570" s="123"/>
      <c r="Z570" s="123"/>
    </row>
    <row r="571" customFormat="false" ht="12.75" hidden="false" customHeight="true" outlineLevel="0" collapsed="false">
      <c r="A571" s="12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  <c r="V571" s="123"/>
      <c r="W571" s="123"/>
      <c r="X571" s="123"/>
      <c r="Y571" s="123"/>
      <c r="Z571" s="123"/>
    </row>
    <row r="572" customFormat="false" ht="12.75" hidden="false" customHeight="true" outlineLevel="0" collapsed="false">
      <c r="A572" s="12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  <c r="V572" s="123"/>
      <c r="W572" s="123"/>
      <c r="X572" s="123"/>
      <c r="Y572" s="123"/>
      <c r="Z572" s="123"/>
    </row>
    <row r="573" customFormat="false" ht="12.75" hidden="false" customHeight="true" outlineLevel="0" collapsed="false">
      <c r="A573" s="12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  <c r="V573" s="123"/>
      <c r="W573" s="123"/>
      <c r="X573" s="123"/>
      <c r="Y573" s="123"/>
      <c r="Z573" s="123"/>
    </row>
    <row r="574" customFormat="false" ht="12.75" hidden="false" customHeight="true" outlineLevel="0" collapsed="false">
      <c r="A574" s="12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3"/>
      <c r="V574" s="123"/>
      <c r="W574" s="123"/>
      <c r="X574" s="123"/>
      <c r="Y574" s="123"/>
      <c r="Z574" s="123"/>
    </row>
    <row r="575" customFormat="false" ht="12.75" hidden="false" customHeight="true" outlineLevel="0" collapsed="false">
      <c r="A575" s="12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  <c r="V575" s="123"/>
      <c r="W575" s="123"/>
      <c r="X575" s="123"/>
      <c r="Y575" s="123"/>
      <c r="Z575" s="123"/>
    </row>
    <row r="576" customFormat="false" ht="12.75" hidden="false" customHeight="true" outlineLevel="0" collapsed="false">
      <c r="A576" s="12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3"/>
      <c r="V576" s="123"/>
      <c r="W576" s="123"/>
      <c r="X576" s="123"/>
      <c r="Y576" s="123"/>
      <c r="Z576" s="123"/>
    </row>
    <row r="577" customFormat="false" ht="12.75" hidden="false" customHeight="true" outlineLevel="0" collapsed="false">
      <c r="A577" s="12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3"/>
      <c r="V577" s="123"/>
      <c r="W577" s="123"/>
      <c r="X577" s="123"/>
      <c r="Y577" s="123"/>
      <c r="Z577" s="123"/>
    </row>
    <row r="578" customFormat="false" ht="12.75" hidden="false" customHeight="true" outlineLevel="0" collapsed="false">
      <c r="A578" s="12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</row>
    <row r="579" customFormat="false" ht="12.75" hidden="false" customHeight="true" outlineLevel="0" collapsed="false">
      <c r="A579" s="12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3"/>
      <c r="V579" s="123"/>
      <c r="W579" s="123"/>
      <c r="X579" s="123"/>
      <c r="Y579" s="123"/>
      <c r="Z579" s="123"/>
    </row>
    <row r="580" customFormat="false" ht="12.75" hidden="false" customHeight="true" outlineLevel="0" collapsed="false">
      <c r="A580" s="12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  <c r="V580" s="123"/>
      <c r="W580" s="123"/>
      <c r="X580" s="123"/>
      <c r="Y580" s="123"/>
      <c r="Z580" s="123"/>
    </row>
    <row r="581" customFormat="false" ht="12.75" hidden="false" customHeight="true" outlineLevel="0" collapsed="false">
      <c r="A581" s="12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3"/>
      <c r="V581" s="123"/>
      <c r="W581" s="123"/>
      <c r="X581" s="123"/>
      <c r="Y581" s="123"/>
      <c r="Z581" s="123"/>
    </row>
    <row r="582" customFormat="false" ht="12.75" hidden="false" customHeight="true" outlineLevel="0" collapsed="false">
      <c r="A582" s="12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  <c r="V582" s="123"/>
      <c r="W582" s="123"/>
      <c r="X582" s="123"/>
      <c r="Y582" s="123"/>
      <c r="Z582" s="123"/>
    </row>
    <row r="583" customFormat="false" ht="12.75" hidden="false" customHeight="true" outlineLevel="0" collapsed="false">
      <c r="A583" s="12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3"/>
      <c r="V583" s="123"/>
      <c r="W583" s="123"/>
      <c r="X583" s="123"/>
      <c r="Y583" s="123"/>
      <c r="Z583" s="123"/>
    </row>
    <row r="584" customFormat="false" ht="12.75" hidden="false" customHeight="true" outlineLevel="0" collapsed="false">
      <c r="A584" s="12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  <c r="V584" s="123"/>
      <c r="W584" s="123"/>
      <c r="X584" s="123"/>
      <c r="Y584" s="123"/>
      <c r="Z584" s="123"/>
    </row>
    <row r="585" customFormat="false" ht="12.75" hidden="false" customHeight="true" outlineLevel="0" collapsed="false">
      <c r="A585" s="12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  <c r="V585" s="123"/>
      <c r="W585" s="123"/>
      <c r="X585" s="123"/>
      <c r="Y585" s="123"/>
      <c r="Z585" s="123"/>
    </row>
    <row r="586" customFormat="false" ht="12.75" hidden="false" customHeight="true" outlineLevel="0" collapsed="false">
      <c r="A586" s="12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3"/>
      <c r="V586" s="123"/>
      <c r="W586" s="123"/>
      <c r="X586" s="123"/>
      <c r="Y586" s="123"/>
      <c r="Z586" s="123"/>
    </row>
    <row r="587" customFormat="false" ht="12.75" hidden="false" customHeight="true" outlineLevel="0" collapsed="false">
      <c r="A587" s="12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  <c r="V587" s="123"/>
      <c r="W587" s="123"/>
      <c r="X587" s="123"/>
      <c r="Y587" s="123"/>
      <c r="Z587" s="123"/>
    </row>
    <row r="588" customFormat="false" ht="12.75" hidden="false" customHeight="true" outlineLevel="0" collapsed="false">
      <c r="A588" s="12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3"/>
      <c r="V588" s="123"/>
      <c r="W588" s="123"/>
      <c r="X588" s="123"/>
      <c r="Y588" s="123"/>
      <c r="Z588" s="123"/>
    </row>
    <row r="589" customFormat="false" ht="12.75" hidden="false" customHeight="true" outlineLevel="0" collapsed="false">
      <c r="A589" s="12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3"/>
      <c r="V589" s="123"/>
      <c r="W589" s="123"/>
      <c r="X589" s="123"/>
      <c r="Y589" s="123"/>
      <c r="Z589" s="123"/>
    </row>
    <row r="590" customFormat="false" ht="12.75" hidden="false" customHeight="true" outlineLevel="0" collapsed="false">
      <c r="A590" s="12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3"/>
      <c r="V590" s="123"/>
      <c r="W590" s="123"/>
      <c r="X590" s="123"/>
      <c r="Y590" s="123"/>
      <c r="Z590" s="123"/>
    </row>
    <row r="591" customFormat="false" ht="12.75" hidden="false" customHeight="true" outlineLevel="0" collapsed="false">
      <c r="A591" s="12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</row>
    <row r="592" customFormat="false" ht="12.75" hidden="false" customHeight="true" outlineLevel="0" collapsed="false">
      <c r="A592" s="12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3"/>
      <c r="V592" s="123"/>
      <c r="W592" s="123"/>
      <c r="X592" s="123"/>
      <c r="Y592" s="123"/>
      <c r="Z592" s="123"/>
    </row>
    <row r="593" customFormat="false" ht="12.75" hidden="false" customHeight="true" outlineLevel="0" collapsed="false">
      <c r="A593" s="12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3"/>
      <c r="V593" s="123"/>
      <c r="W593" s="123"/>
      <c r="X593" s="123"/>
      <c r="Y593" s="123"/>
      <c r="Z593" s="123"/>
    </row>
    <row r="594" customFormat="false" ht="12.75" hidden="false" customHeight="true" outlineLevel="0" collapsed="false">
      <c r="A594" s="12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3"/>
      <c r="V594" s="123"/>
      <c r="W594" s="123"/>
      <c r="X594" s="123"/>
      <c r="Y594" s="123"/>
      <c r="Z594" s="123"/>
    </row>
    <row r="595" customFormat="false" ht="12.75" hidden="false" customHeight="true" outlineLevel="0" collapsed="false">
      <c r="A595" s="12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  <c r="V595" s="123"/>
      <c r="W595" s="123"/>
      <c r="X595" s="123"/>
      <c r="Y595" s="123"/>
      <c r="Z595" s="123"/>
    </row>
    <row r="596" customFormat="false" ht="12.75" hidden="false" customHeight="true" outlineLevel="0" collapsed="false">
      <c r="A596" s="12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  <c r="V596" s="123"/>
      <c r="W596" s="123"/>
      <c r="X596" s="123"/>
      <c r="Y596" s="123"/>
      <c r="Z596" s="123"/>
    </row>
    <row r="597" customFormat="false" ht="12.75" hidden="false" customHeight="true" outlineLevel="0" collapsed="false">
      <c r="A597" s="12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  <c r="V597" s="123"/>
      <c r="W597" s="123"/>
      <c r="X597" s="123"/>
      <c r="Y597" s="123"/>
      <c r="Z597" s="123"/>
    </row>
    <row r="598" customFormat="false" ht="12.75" hidden="false" customHeight="true" outlineLevel="0" collapsed="false">
      <c r="A598" s="12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3"/>
      <c r="V598" s="123"/>
      <c r="W598" s="123"/>
      <c r="X598" s="123"/>
      <c r="Y598" s="123"/>
      <c r="Z598" s="123"/>
    </row>
    <row r="599" customFormat="false" ht="12.75" hidden="false" customHeight="true" outlineLevel="0" collapsed="false">
      <c r="A599" s="12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  <c r="V599" s="123"/>
      <c r="W599" s="123"/>
      <c r="X599" s="123"/>
      <c r="Y599" s="123"/>
      <c r="Z599" s="123"/>
    </row>
    <row r="600" customFormat="false" ht="12.75" hidden="false" customHeight="true" outlineLevel="0" collapsed="false">
      <c r="A600" s="123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3"/>
      <c r="V600" s="123"/>
      <c r="W600" s="123"/>
      <c r="X600" s="123"/>
      <c r="Y600" s="123"/>
      <c r="Z600" s="123"/>
    </row>
    <row r="601" customFormat="false" ht="12.75" hidden="false" customHeight="true" outlineLevel="0" collapsed="false">
      <c r="A601" s="123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3"/>
      <c r="V601" s="123"/>
      <c r="W601" s="123"/>
      <c r="X601" s="123"/>
      <c r="Y601" s="123"/>
      <c r="Z601" s="123"/>
    </row>
    <row r="602" customFormat="false" ht="12.75" hidden="false" customHeight="true" outlineLevel="0" collapsed="false">
      <c r="A602" s="123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3"/>
      <c r="V602" s="123"/>
      <c r="W602" s="123"/>
      <c r="X602" s="123"/>
      <c r="Y602" s="123"/>
      <c r="Z602" s="123"/>
    </row>
    <row r="603" customFormat="false" ht="12.75" hidden="false" customHeight="true" outlineLevel="0" collapsed="false">
      <c r="A603" s="123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3"/>
      <c r="V603" s="123"/>
      <c r="W603" s="123"/>
      <c r="X603" s="123"/>
      <c r="Y603" s="123"/>
      <c r="Z603" s="123"/>
    </row>
    <row r="604" customFormat="false" ht="12.75" hidden="false" customHeight="true" outlineLevel="0" collapsed="false">
      <c r="A604" s="123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</row>
    <row r="605" customFormat="false" ht="12.75" hidden="false" customHeight="true" outlineLevel="0" collapsed="false">
      <c r="A605" s="123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  <c r="V605" s="123"/>
      <c r="W605" s="123"/>
      <c r="X605" s="123"/>
      <c r="Y605" s="123"/>
      <c r="Z605" s="123"/>
    </row>
    <row r="606" customFormat="false" ht="12.75" hidden="false" customHeight="true" outlineLevel="0" collapsed="false">
      <c r="A606" s="123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  <c r="V606" s="123"/>
      <c r="W606" s="123"/>
      <c r="X606" s="123"/>
      <c r="Y606" s="123"/>
      <c r="Z606" s="123"/>
    </row>
    <row r="607" customFormat="false" ht="12.75" hidden="false" customHeight="true" outlineLevel="0" collapsed="false">
      <c r="A607" s="123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3"/>
      <c r="V607" s="123"/>
      <c r="W607" s="123"/>
      <c r="X607" s="123"/>
      <c r="Y607" s="123"/>
      <c r="Z607" s="123"/>
    </row>
    <row r="608" customFormat="false" ht="12.75" hidden="false" customHeight="true" outlineLevel="0" collapsed="false">
      <c r="A608" s="123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3"/>
      <c r="V608" s="123"/>
      <c r="W608" s="123"/>
      <c r="X608" s="123"/>
      <c r="Y608" s="123"/>
      <c r="Z608" s="123"/>
    </row>
    <row r="609" customFormat="false" ht="12.75" hidden="false" customHeight="true" outlineLevel="0" collapsed="false">
      <c r="A609" s="123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3"/>
      <c r="V609" s="123"/>
      <c r="W609" s="123"/>
      <c r="X609" s="123"/>
      <c r="Y609" s="123"/>
      <c r="Z609" s="123"/>
    </row>
    <row r="610" customFormat="false" ht="12.75" hidden="false" customHeight="true" outlineLevel="0" collapsed="false">
      <c r="A610" s="123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3"/>
      <c r="V610" s="123"/>
      <c r="W610" s="123"/>
      <c r="X610" s="123"/>
      <c r="Y610" s="123"/>
      <c r="Z610" s="123"/>
    </row>
    <row r="611" customFormat="false" ht="12.75" hidden="false" customHeight="true" outlineLevel="0" collapsed="false">
      <c r="A611" s="123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3"/>
      <c r="V611" s="123"/>
      <c r="W611" s="123"/>
      <c r="X611" s="123"/>
      <c r="Y611" s="123"/>
      <c r="Z611" s="123"/>
    </row>
    <row r="612" customFormat="false" ht="12.75" hidden="false" customHeight="true" outlineLevel="0" collapsed="false">
      <c r="A612" s="123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  <c r="V612" s="123"/>
      <c r="W612" s="123"/>
      <c r="X612" s="123"/>
      <c r="Y612" s="123"/>
      <c r="Z612" s="123"/>
    </row>
    <row r="613" customFormat="false" ht="12.75" hidden="false" customHeight="true" outlineLevel="0" collapsed="false">
      <c r="A613" s="123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3"/>
      <c r="V613" s="123"/>
      <c r="W613" s="123"/>
      <c r="X613" s="123"/>
      <c r="Y613" s="123"/>
      <c r="Z613" s="123"/>
    </row>
    <row r="614" customFormat="false" ht="12.75" hidden="false" customHeight="true" outlineLevel="0" collapsed="false">
      <c r="A614" s="123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3"/>
      <c r="V614" s="123"/>
      <c r="W614" s="123"/>
      <c r="X614" s="123"/>
      <c r="Y614" s="123"/>
      <c r="Z614" s="123"/>
    </row>
    <row r="615" customFormat="false" ht="12.75" hidden="false" customHeight="true" outlineLevel="0" collapsed="false">
      <c r="A615" s="123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3"/>
      <c r="V615" s="123"/>
      <c r="W615" s="123"/>
      <c r="X615" s="123"/>
      <c r="Y615" s="123"/>
      <c r="Z615" s="123"/>
    </row>
    <row r="616" customFormat="false" ht="12.75" hidden="false" customHeight="true" outlineLevel="0" collapsed="false">
      <c r="A616" s="123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3"/>
      <c r="V616" s="123"/>
      <c r="W616" s="123"/>
      <c r="X616" s="123"/>
      <c r="Y616" s="123"/>
      <c r="Z616" s="123"/>
    </row>
    <row r="617" customFormat="false" ht="12.75" hidden="false" customHeight="true" outlineLevel="0" collapsed="false">
      <c r="A617" s="123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3"/>
      <c r="V617" s="123"/>
      <c r="W617" s="123"/>
      <c r="X617" s="123"/>
      <c r="Y617" s="123"/>
      <c r="Z617" s="123"/>
    </row>
    <row r="618" customFormat="false" ht="12.75" hidden="false" customHeight="true" outlineLevel="0" collapsed="false">
      <c r="A618" s="123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3"/>
      <c r="V618" s="123"/>
      <c r="W618" s="123"/>
      <c r="X618" s="123"/>
      <c r="Y618" s="123"/>
      <c r="Z618" s="123"/>
    </row>
    <row r="619" customFormat="false" ht="12.75" hidden="false" customHeight="true" outlineLevel="0" collapsed="false">
      <c r="A619" s="123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3"/>
      <c r="V619" s="123"/>
      <c r="W619" s="123"/>
      <c r="X619" s="123"/>
      <c r="Y619" s="123"/>
      <c r="Z619" s="123"/>
    </row>
    <row r="620" customFormat="false" ht="12.75" hidden="false" customHeight="true" outlineLevel="0" collapsed="false">
      <c r="A620" s="123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  <c r="V620" s="123"/>
      <c r="W620" s="123"/>
      <c r="X620" s="123"/>
      <c r="Y620" s="123"/>
      <c r="Z620" s="123"/>
    </row>
    <row r="621" customFormat="false" ht="12.75" hidden="false" customHeight="true" outlineLevel="0" collapsed="false">
      <c r="A621" s="123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3"/>
      <c r="V621" s="123"/>
      <c r="W621" s="123"/>
      <c r="X621" s="123"/>
      <c r="Y621" s="123"/>
      <c r="Z621" s="123"/>
    </row>
    <row r="622" customFormat="false" ht="12.75" hidden="false" customHeight="true" outlineLevel="0" collapsed="false">
      <c r="A622" s="123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3"/>
      <c r="V622" s="123"/>
      <c r="W622" s="123"/>
      <c r="X622" s="123"/>
      <c r="Y622" s="123"/>
      <c r="Z622" s="123"/>
    </row>
    <row r="623" customFormat="false" ht="12.75" hidden="false" customHeight="true" outlineLevel="0" collapsed="false">
      <c r="A623" s="123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3"/>
      <c r="V623" s="123"/>
      <c r="W623" s="123"/>
      <c r="X623" s="123"/>
      <c r="Y623" s="123"/>
      <c r="Z623" s="123"/>
    </row>
    <row r="624" customFormat="false" ht="12.75" hidden="false" customHeight="true" outlineLevel="0" collapsed="false">
      <c r="A624" s="12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3"/>
      <c r="V624" s="123"/>
      <c r="W624" s="123"/>
      <c r="X624" s="123"/>
      <c r="Y624" s="123"/>
      <c r="Z624" s="123"/>
    </row>
    <row r="625" customFormat="false" ht="12.75" hidden="false" customHeight="true" outlineLevel="0" collapsed="false">
      <c r="A625" s="123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  <c r="V625" s="123"/>
      <c r="W625" s="123"/>
      <c r="X625" s="123"/>
      <c r="Y625" s="123"/>
      <c r="Z625" s="123"/>
    </row>
    <row r="626" customFormat="false" ht="12.75" hidden="false" customHeight="true" outlineLevel="0" collapsed="false">
      <c r="A626" s="123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3"/>
      <c r="V626" s="123"/>
      <c r="W626" s="123"/>
      <c r="X626" s="123"/>
      <c r="Y626" s="123"/>
      <c r="Z626" s="123"/>
    </row>
    <row r="627" customFormat="false" ht="12.75" hidden="false" customHeight="true" outlineLevel="0" collapsed="false">
      <c r="A627" s="123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3"/>
      <c r="V627" s="123"/>
      <c r="W627" s="123"/>
      <c r="X627" s="123"/>
      <c r="Y627" s="123"/>
      <c r="Z627" s="123"/>
    </row>
    <row r="628" customFormat="false" ht="12.75" hidden="false" customHeight="true" outlineLevel="0" collapsed="false">
      <c r="A628" s="123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3"/>
      <c r="V628" s="123"/>
      <c r="W628" s="123"/>
      <c r="X628" s="123"/>
      <c r="Y628" s="123"/>
      <c r="Z628" s="123"/>
    </row>
    <row r="629" customFormat="false" ht="12.75" hidden="false" customHeight="true" outlineLevel="0" collapsed="false">
      <c r="A629" s="123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3"/>
      <c r="V629" s="123"/>
      <c r="W629" s="123"/>
      <c r="X629" s="123"/>
      <c r="Y629" s="123"/>
      <c r="Z629" s="123"/>
    </row>
    <row r="630" customFormat="false" ht="12.75" hidden="false" customHeight="true" outlineLevel="0" collapsed="false">
      <c r="A630" s="123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3"/>
      <c r="V630" s="123"/>
      <c r="W630" s="123"/>
      <c r="X630" s="123"/>
      <c r="Y630" s="123"/>
      <c r="Z630" s="123"/>
    </row>
    <row r="631" customFormat="false" ht="12.75" hidden="false" customHeight="true" outlineLevel="0" collapsed="false">
      <c r="A631" s="123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3"/>
      <c r="V631" s="123"/>
      <c r="W631" s="123"/>
      <c r="X631" s="123"/>
      <c r="Y631" s="123"/>
      <c r="Z631" s="123"/>
    </row>
    <row r="632" customFormat="false" ht="12.75" hidden="false" customHeight="true" outlineLevel="0" collapsed="false">
      <c r="A632" s="123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3"/>
      <c r="V632" s="123"/>
      <c r="W632" s="123"/>
      <c r="X632" s="123"/>
      <c r="Y632" s="123"/>
      <c r="Z632" s="123"/>
    </row>
    <row r="633" customFormat="false" ht="12.75" hidden="false" customHeight="true" outlineLevel="0" collapsed="false">
      <c r="A633" s="123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3"/>
      <c r="V633" s="123"/>
      <c r="W633" s="123"/>
      <c r="X633" s="123"/>
      <c r="Y633" s="123"/>
      <c r="Z633" s="123"/>
    </row>
    <row r="634" customFormat="false" ht="12.75" hidden="false" customHeight="true" outlineLevel="0" collapsed="false">
      <c r="A634" s="123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3"/>
      <c r="V634" s="123"/>
      <c r="W634" s="123"/>
      <c r="X634" s="123"/>
      <c r="Y634" s="123"/>
      <c r="Z634" s="123"/>
    </row>
    <row r="635" customFormat="false" ht="12.75" hidden="false" customHeight="true" outlineLevel="0" collapsed="false">
      <c r="A635" s="123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3"/>
      <c r="V635" s="123"/>
      <c r="W635" s="123"/>
      <c r="X635" s="123"/>
      <c r="Y635" s="123"/>
      <c r="Z635" s="123"/>
    </row>
    <row r="636" customFormat="false" ht="12.75" hidden="false" customHeight="true" outlineLevel="0" collapsed="false">
      <c r="A636" s="123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3"/>
      <c r="V636" s="123"/>
      <c r="W636" s="123"/>
      <c r="X636" s="123"/>
      <c r="Y636" s="123"/>
      <c r="Z636" s="123"/>
    </row>
    <row r="637" customFormat="false" ht="12.75" hidden="false" customHeight="true" outlineLevel="0" collapsed="false">
      <c r="A637" s="123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3"/>
      <c r="V637" s="123"/>
      <c r="W637" s="123"/>
      <c r="X637" s="123"/>
      <c r="Y637" s="123"/>
      <c r="Z637" s="123"/>
    </row>
    <row r="638" customFormat="false" ht="12.75" hidden="false" customHeight="true" outlineLevel="0" collapsed="false">
      <c r="A638" s="123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3"/>
      <c r="V638" s="123"/>
      <c r="W638" s="123"/>
      <c r="X638" s="123"/>
      <c r="Y638" s="123"/>
      <c r="Z638" s="123"/>
    </row>
    <row r="639" customFormat="false" ht="12.75" hidden="false" customHeight="true" outlineLevel="0" collapsed="false">
      <c r="A639" s="123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3"/>
      <c r="V639" s="123"/>
      <c r="W639" s="123"/>
      <c r="X639" s="123"/>
      <c r="Y639" s="123"/>
      <c r="Z639" s="123"/>
    </row>
    <row r="640" customFormat="false" ht="12.75" hidden="false" customHeight="true" outlineLevel="0" collapsed="false">
      <c r="A640" s="123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3"/>
      <c r="V640" s="123"/>
      <c r="W640" s="123"/>
      <c r="X640" s="123"/>
      <c r="Y640" s="123"/>
      <c r="Z640" s="123"/>
    </row>
    <row r="641" customFormat="false" ht="12.75" hidden="false" customHeight="true" outlineLevel="0" collapsed="false">
      <c r="A641" s="123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3"/>
      <c r="V641" s="123"/>
      <c r="W641" s="123"/>
      <c r="X641" s="123"/>
      <c r="Y641" s="123"/>
      <c r="Z641" s="123"/>
    </row>
    <row r="642" customFormat="false" ht="12.75" hidden="false" customHeight="true" outlineLevel="0" collapsed="false">
      <c r="A642" s="123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3"/>
      <c r="V642" s="123"/>
      <c r="W642" s="123"/>
      <c r="X642" s="123"/>
      <c r="Y642" s="123"/>
      <c r="Z642" s="123"/>
    </row>
    <row r="643" customFormat="false" ht="12.75" hidden="false" customHeight="true" outlineLevel="0" collapsed="false">
      <c r="A643" s="123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  <c r="T643" s="123"/>
      <c r="U643" s="123"/>
      <c r="V643" s="123"/>
      <c r="W643" s="123"/>
      <c r="X643" s="123"/>
      <c r="Y643" s="123"/>
      <c r="Z643" s="123"/>
    </row>
    <row r="644" customFormat="false" ht="12.75" hidden="false" customHeight="true" outlineLevel="0" collapsed="false">
      <c r="A644" s="123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  <c r="T644" s="123"/>
      <c r="U644" s="123"/>
      <c r="V644" s="123"/>
      <c r="W644" s="123"/>
      <c r="X644" s="123"/>
      <c r="Y644" s="123"/>
      <c r="Z644" s="123"/>
    </row>
    <row r="645" customFormat="false" ht="12.75" hidden="false" customHeight="true" outlineLevel="0" collapsed="false">
      <c r="A645" s="123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  <c r="T645" s="123"/>
      <c r="U645" s="123"/>
      <c r="V645" s="123"/>
      <c r="W645" s="123"/>
      <c r="X645" s="123"/>
      <c r="Y645" s="123"/>
      <c r="Z645" s="123"/>
    </row>
    <row r="646" customFormat="false" ht="12.75" hidden="false" customHeight="true" outlineLevel="0" collapsed="false">
      <c r="A646" s="123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  <c r="T646" s="123"/>
      <c r="U646" s="123"/>
      <c r="V646" s="123"/>
      <c r="W646" s="123"/>
      <c r="X646" s="123"/>
      <c r="Y646" s="123"/>
      <c r="Z646" s="123"/>
    </row>
    <row r="647" customFormat="false" ht="12.75" hidden="false" customHeight="true" outlineLevel="0" collapsed="false">
      <c r="A647" s="123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  <c r="T647" s="123"/>
      <c r="U647" s="123"/>
      <c r="V647" s="123"/>
      <c r="W647" s="123"/>
      <c r="X647" s="123"/>
      <c r="Y647" s="123"/>
      <c r="Z647" s="123"/>
    </row>
    <row r="648" customFormat="false" ht="12.75" hidden="false" customHeight="true" outlineLevel="0" collapsed="false">
      <c r="A648" s="123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  <c r="T648" s="123"/>
      <c r="U648" s="123"/>
      <c r="V648" s="123"/>
      <c r="W648" s="123"/>
      <c r="X648" s="123"/>
      <c r="Y648" s="123"/>
      <c r="Z648" s="123"/>
    </row>
    <row r="649" customFormat="false" ht="12.75" hidden="false" customHeight="true" outlineLevel="0" collapsed="false">
      <c r="A649" s="123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  <c r="T649" s="123"/>
      <c r="U649" s="123"/>
      <c r="V649" s="123"/>
      <c r="W649" s="123"/>
      <c r="X649" s="123"/>
      <c r="Y649" s="123"/>
      <c r="Z649" s="123"/>
    </row>
    <row r="650" customFormat="false" ht="12.75" hidden="false" customHeight="true" outlineLevel="0" collapsed="false">
      <c r="A650" s="123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  <c r="T650" s="123"/>
      <c r="U650" s="123"/>
      <c r="V650" s="123"/>
      <c r="W650" s="123"/>
      <c r="X650" s="123"/>
      <c r="Y650" s="123"/>
      <c r="Z650" s="123"/>
    </row>
    <row r="651" customFormat="false" ht="12.75" hidden="false" customHeight="true" outlineLevel="0" collapsed="false">
      <c r="A651" s="123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23"/>
      <c r="U651" s="123"/>
      <c r="V651" s="123"/>
      <c r="W651" s="123"/>
      <c r="X651" s="123"/>
      <c r="Y651" s="123"/>
      <c r="Z651" s="123"/>
    </row>
    <row r="652" customFormat="false" ht="12.75" hidden="false" customHeight="true" outlineLevel="0" collapsed="false">
      <c r="A652" s="123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  <c r="T652" s="123"/>
      <c r="U652" s="123"/>
      <c r="V652" s="123"/>
      <c r="W652" s="123"/>
      <c r="X652" s="123"/>
      <c r="Y652" s="123"/>
      <c r="Z652" s="123"/>
    </row>
    <row r="653" customFormat="false" ht="12.75" hidden="false" customHeight="true" outlineLevel="0" collapsed="false">
      <c r="A653" s="123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  <c r="T653" s="123"/>
      <c r="U653" s="123"/>
      <c r="V653" s="123"/>
      <c r="W653" s="123"/>
      <c r="X653" s="123"/>
      <c r="Y653" s="123"/>
      <c r="Z653" s="123"/>
    </row>
    <row r="654" customFormat="false" ht="12.75" hidden="false" customHeight="true" outlineLevel="0" collapsed="false">
      <c r="A654" s="123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  <c r="T654" s="123"/>
      <c r="U654" s="123"/>
      <c r="V654" s="123"/>
      <c r="W654" s="123"/>
      <c r="X654" s="123"/>
      <c r="Y654" s="123"/>
      <c r="Z654" s="123"/>
    </row>
    <row r="655" customFormat="false" ht="12.75" hidden="false" customHeight="true" outlineLevel="0" collapsed="false">
      <c r="A655" s="123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  <c r="T655" s="123"/>
      <c r="U655" s="123"/>
      <c r="V655" s="123"/>
      <c r="W655" s="123"/>
      <c r="X655" s="123"/>
      <c r="Y655" s="123"/>
      <c r="Z655" s="123"/>
    </row>
    <row r="656" customFormat="false" ht="12.75" hidden="false" customHeight="true" outlineLevel="0" collapsed="false">
      <c r="A656" s="123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  <c r="T656" s="123"/>
      <c r="U656" s="123"/>
      <c r="V656" s="123"/>
      <c r="W656" s="123"/>
      <c r="X656" s="123"/>
      <c r="Y656" s="123"/>
      <c r="Z656" s="123"/>
    </row>
    <row r="657" customFormat="false" ht="12.75" hidden="false" customHeight="true" outlineLevel="0" collapsed="false">
      <c r="A657" s="123"/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3"/>
      <c r="N657" s="123"/>
      <c r="O657" s="123"/>
      <c r="P657" s="123"/>
      <c r="Q657" s="123"/>
      <c r="R657" s="123"/>
      <c r="S657" s="123"/>
      <c r="T657" s="123"/>
      <c r="U657" s="123"/>
      <c r="V657" s="123"/>
      <c r="W657" s="123"/>
      <c r="X657" s="123"/>
      <c r="Y657" s="123"/>
      <c r="Z657" s="123"/>
    </row>
    <row r="658" customFormat="false" ht="12.75" hidden="false" customHeight="true" outlineLevel="0" collapsed="false">
      <c r="A658" s="123"/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3"/>
      <c r="N658" s="123"/>
      <c r="O658" s="123"/>
      <c r="P658" s="123"/>
      <c r="Q658" s="123"/>
      <c r="R658" s="123"/>
      <c r="S658" s="123"/>
      <c r="T658" s="123"/>
      <c r="U658" s="123"/>
      <c r="V658" s="123"/>
      <c r="W658" s="123"/>
      <c r="X658" s="123"/>
      <c r="Y658" s="123"/>
      <c r="Z658" s="123"/>
    </row>
    <row r="659" customFormat="false" ht="12.75" hidden="false" customHeight="true" outlineLevel="0" collapsed="false">
      <c r="A659" s="123"/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3"/>
      <c r="N659" s="123"/>
      <c r="O659" s="123"/>
      <c r="P659" s="123"/>
      <c r="Q659" s="123"/>
      <c r="R659" s="123"/>
      <c r="S659" s="123"/>
      <c r="T659" s="123"/>
      <c r="U659" s="123"/>
      <c r="V659" s="123"/>
      <c r="W659" s="123"/>
      <c r="X659" s="123"/>
      <c r="Y659" s="123"/>
      <c r="Z659" s="123"/>
    </row>
    <row r="660" customFormat="false" ht="12.75" hidden="false" customHeight="true" outlineLevel="0" collapsed="false">
      <c r="A660" s="123"/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3"/>
      <c r="N660" s="123"/>
      <c r="O660" s="123"/>
      <c r="P660" s="123"/>
      <c r="Q660" s="123"/>
      <c r="R660" s="123"/>
      <c r="S660" s="123"/>
      <c r="T660" s="123"/>
      <c r="U660" s="123"/>
      <c r="V660" s="123"/>
      <c r="W660" s="123"/>
      <c r="X660" s="123"/>
      <c r="Y660" s="123"/>
      <c r="Z660" s="123"/>
    </row>
    <row r="661" customFormat="false" ht="12.75" hidden="false" customHeight="true" outlineLevel="0" collapsed="false">
      <c r="A661" s="123"/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3"/>
      <c r="N661" s="123"/>
      <c r="O661" s="123"/>
      <c r="P661" s="123"/>
      <c r="Q661" s="123"/>
      <c r="R661" s="123"/>
      <c r="S661" s="123"/>
      <c r="T661" s="123"/>
      <c r="U661" s="123"/>
      <c r="V661" s="123"/>
      <c r="W661" s="123"/>
      <c r="X661" s="123"/>
      <c r="Y661" s="123"/>
      <c r="Z661" s="123"/>
    </row>
    <row r="662" customFormat="false" ht="12.75" hidden="false" customHeight="true" outlineLevel="0" collapsed="false">
      <c r="A662" s="123"/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3"/>
      <c r="N662" s="123"/>
      <c r="O662" s="123"/>
      <c r="P662" s="123"/>
      <c r="Q662" s="123"/>
      <c r="R662" s="123"/>
      <c r="S662" s="123"/>
      <c r="T662" s="123"/>
      <c r="U662" s="123"/>
      <c r="V662" s="123"/>
      <c r="W662" s="123"/>
      <c r="X662" s="123"/>
      <c r="Y662" s="123"/>
      <c r="Z662" s="123"/>
    </row>
    <row r="663" customFormat="false" ht="12.75" hidden="false" customHeight="true" outlineLevel="0" collapsed="false">
      <c r="A663" s="123"/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3"/>
      <c r="N663" s="123"/>
      <c r="O663" s="123"/>
      <c r="P663" s="123"/>
      <c r="Q663" s="123"/>
      <c r="R663" s="123"/>
      <c r="S663" s="123"/>
      <c r="T663" s="123"/>
      <c r="U663" s="123"/>
      <c r="V663" s="123"/>
      <c r="W663" s="123"/>
      <c r="X663" s="123"/>
      <c r="Y663" s="123"/>
      <c r="Z663" s="123"/>
    </row>
    <row r="664" customFormat="false" ht="12.75" hidden="false" customHeight="true" outlineLevel="0" collapsed="false">
      <c r="A664" s="123"/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3"/>
      <c r="N664" s="123"/>
      <c r="O664" s="123"/>
      <c r="P664" s="123"/>
      <c r="Q664" s="123"/>
      <c r="R664" s="123"/>
      <c r="S664" s="123"/>
      <c r="T664" s="123"/>
      <c r="U664" s="123"/>
      <c r="V664" s="123"/>
      <c r="W664" s="123"/>
      <c r="X664" s="123"/>
      <c r="Y664" s="123"/>
      <c r="Z664" s="123"/>
    </row>
    <row r="665" customFormat="false" ht="12.75" hidden="false" customHeight="true" outlineLevel="0" collapsed="false">
      <c r="A665" s="123"/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3"/>
      <c r="N665" s="123"/>
      <c r="O665" s="123"/>
      <c r="P665" s="123"/>
      <c r="Q665" s="123"/>
      <c r="R665" s="123"/>
      <c r="S665" s="123"/>
      <c r="T665" s="123"/>
      <c r="U665" s="123"/>
      <c r="V665" s="123"/>
      <c r="W665" s="123"/>
      <c r="X665" s="123"/>
      <c r="Y665" s="123"/>
      <c r="Z665" s="123"/>
    </row>
    <row r="666" customFormat="false" ht="12.75" hidden="false" customHeight="true" outlineLevel="0" collapsed="false">
      <c r="A666" s="123"/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  <c r="T666" s="123"/>
      <c r="U666" s="123"/>
      <c r="V666" s="123"/>
      <c r="W666" s="123"/>
      <c r="X666" s="123"/>
      <c r="Y666" s="123"/>
      <c r="Z666" s="123"/>
    </row>
    <row r="667" customFormat="false" ht="12.75" hidden="false" customHeight="true" outlineLevel="0" collapsed="false">
      <c r="A667" s="123"/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  <c r="T667" s="123"/>
      <c r="U667" s="123"/>
      <c r="V667" s="123"/>
      <c r="W667" s="123"/>
      <c r="X667" s="123"/>
      <c r="Y667" s="123"/>
      <c r="Z667" s="123"/>
    </row>
    <row r="668" customFormat="false" ht="12.75" hidden="false" customHeight="true" outlineLevel="0" collapsed="false">
      <c r="A668" s="123"/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123"/>
      <c r="U668" s="123"/>
      <c r="V668" s="123"/>
      <c r="W668" s="123"/>
      <c r="X668" s="123"/>
      <c r="Y668" s="123"/>
      <c r="Z668" s="123"/>
    </row>
    <row r="669" customFormat="false" ht="12.75" hidden="false" customHeight="true" outlineLevel="0" collapsed="false">
      <c r="A669" s="123"/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123"/>
      <c r="U669" s="123"/>
      <c r="V669" s="123"/>
      <c r="W669" s="123"/>
      <c r="X669" s="123"/>
      <c r="Y669" s="123"/>
      <c r="Z669" s="123"/>
    </row>
    <row r="670" customFormat="false" ht="12.75" hidden="false" customHeight="true" outlineLevel="0" collapsed="false">
      <c r="A670" s="123"/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  <c r="S670" s="123"/>
      <c r="T670" s="123"/>
      <c r="U670" s="123"/>
      <c r="V670" s="123"/>
      <c r="W670" s="123"/>
      <c r="X670" s="123"/>
      <c r="Y670" s="123"/>
      <c r="Z670" s="123"/>
    </row>
    <row r="671" customFormat="false" ht="12.75" hidden="false" customHeight="true" outlineLevel="0" collapsed="false">
      <c r="A671" s="123"/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  <c r="S671" s="123"/>
      <c r="T671" s="123"/>
      <c r="U671" s="123"/>
      <c r="V671" s="123"/>
      <c r="W671" s="123"/>
      <c r="X671" s="123"/>
      <c r="Y671" s="123"/>
      <c r="Z671" s="123"/>
    </row>
    <row r="672" customFormat="false" ht="12.75" hidden="false" customHeight="true" outlineLevel="0" collapsed="false">
      <c r="A672" s="123"/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  <c r="S672" s="123"/>
      <c r="T672" s="123"/>
      <c r="U672" s="123"/>
      <c r="V672" s="123"/>
      <c r="W672" s="123"/>
      <c r="X672" s="123"/>
      <c r="Y672" s="123"/>
      <c r="Z672" s="123"/>
    </row>
    <row r="673" customFormat="false" ht="12.75" hidden="false" customHeight="true" outlineLevel="0" collapsed="false">
      <c r="A673" s="123"/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3"/>
      <c r="N673" s="123"/>
      <c r="O673" s="123"/>
      <c r="P673" s="123"/>
      <c r="Q673" s="123"/>
      <c r="R673" s="123"/>
      <c r="S673" s="123"/>
      <c r="T673" s="123"/>
      <c r="U673" s="123"/>
      <c r="V673" s="123"/>
      <c r="W673" s="123"/>
      <c r="X673" s="123"/>
      <c r="Y673" s="123"/>
      <c r="Z673" s="123"/>
    </row>
    <row r="674" customFormat="false" ht="12.75" hidden="false" customHeight="true" outlineLevel="0" collapsed="false">
      <c r="A674" s="123"/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3"/>
      <c r="N674" s="123"/>
      <c r="O674" s="123"/>
      <c r="P674" s="123"/>
      <c r="Q674" s="123"/>
      <c r="R674" s="123"/>
      <c r="S674" s="123"/>
      <c r="T674" s="123"/>
      <c r="U674" s="123"/>
      <c r="V674" s="123"/>
      <c r="W674" s="123"/>
      <c r="X674" s="123"/>
      <c r="Y674" s="123"/>
      <c r="Z674" s="123"/>
    </row>
    <row r="675" customFormat="false" ht="12.75" hidden="false" customHeight="true" outlineLevel="0" collapsed="false">
      <c r="A675" s="123"/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  <c r="S675" s="123"/>
      <c r="T675" s="123"/>
      <c r="U675" s="123"/>
      <c r="V675" s="123"/>
      <c r="W675" s="123"/>
      <c r="X675" s="123"/>
      <c r="Y675" s="123"/>
      <c r="Z675" s="123"/>
    </row>
    <row r="676" customFormat="false" ht="12.75" hidden="false" customHeight="true" outlineLevel="0" collapsed="false">
      <c r="A676" s="123"/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3"/>
      <c r="N676" s="123"/>
      <c r="O676" s="123"/>
      <c r="P676" s="123"/>
      <c r="Q676" s="123"/>
      <c r="R676" s="123"/>
      <c r="S676" s="123"/>
      <c r="T676" s="123"/>
      <c r="U676" s="123"/>
      <c r="V676" s="123"/>
      <c r="W676" s="123"/>
      <c r="X676" s="123"/>
      <c r="Y676" s="123"/>
      <c r="Z676" s="123"/>
    </row>
    <row r="677" customFormat="false" ht="12.75" hidden="false" customHeight="true" outlineLevel="0" collapsed="false">
      <c r="A677" s="123"/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3"/>
      <c r="N677" s="123"/>
      <c r="O677" s="123"/>
      <c r="P677" s="123"/>
      <c r="Q677" s="123"/>
      <c r="R677" s="123"/>
      <c r="S677" s="123"/>
      <c r="T677" s="123"/>
      <c r="U677" s="123"/>
      <c r="V677" s="123"/>
      <c r="W677" s="123"/>
      <c r="X677" s="123"/>
      <c r="Y677" s="123"/>
      <c r="Z677" s="123"/>
    </row>
    <row r="678" customFormat="false" ht="12.75" hidden="false" customHeight="true" outlineLevel="0" collapsed="false">
      <c r="A678" s="123"/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3"/>
      <c r="N678" s="123"/>
      <c r="O678" s="123"/>
      <c r="P678" s="123"/>
      <c r="Q678" s="123"/>
      <c r="R678" s="123"/>
      <c r="S678" s="123"/>
      <c r="T678" s="123"/>
      <c r="U678" s="123"/>
      <c r="V678" s="123"/>
      <c r="W678" s="123"/>
      <c r="X678" s="123"/>
      <c r="Y678" s="123"/>
      <c r="Z678" s="123"/>
    </row>
    <row r="679" customFormat="false" ht="12.75" hidden="false" customHeight="true" outlineLevel="0" collapsed="false">
      <c r="A679" s="123"/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3"/>
      <c r="N679" s="123"/>
      <c r="O679" s="123"/>
      <c r="P679" s="123"/>
      <c r="Q679" s="123"/>
      <c r="R679" s="123"/>
      <c r="S679" s="123"/>
      <c r="T679" s="123"/>
      <c r="U679" s="123"/>
      <c r="V679" s="123"/>
      <c r="W679" s="123"/>
      <c r="X679" s="123"/>
      <c r="Y679" s="123"/>
      <c r="Z679" s="123"/>
    </row>
    <row r="680" customFormat="false" ht="12.75" hidden="false" customHeight="true" outlineLevel="0" collapsed="false">
      <c r="A680" s="123"/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3"/>
      <c r="N680" s="123"/>
      <c r="O680" s="123"/>
      <c r="P680" s="123"/>
      <c r="Q680" s="123"/>
      <c r="R680" s="123"/>
      <c r="S680" s="123"/>
      <c r="T680" s="123"/>
      <c r="U680" s="123"/>
      <c r="V680" s="123"/>
      <c r="W680" s="123"/>
      <c r="X680" s="123"/>
      <c r="Y680" s="123"/>
      <c r="Z680" s="123"/>
    </row>
    <row r="681" customFormat="false" ht="12.75" hidden="false" customHeight="true" outlineLevel="0" collapsed="false">
      <c r="A681" s="123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123"/>
      <c r="U681" s="123"/>
      <c r="V681" s="123"/>
      <c r="W681" s="123"/>
      <c r="X681" s="123"/>
      <c r="Y681" s="123"/>
      <c r="Z681" s="123"/>
    </row>
    <row r="682" customFormat="false" ht="12.75" hidden="false" customHeight="true" outlineLevel="0" collapsed="false">
      <c r="A682" s="123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23"/>
      <c r="U682" s="123"/>
      <c r="V682" s="123"/>
      <c r="W682" s="123"/>
      <c r="X682" s="123"/>
      <c r="Y682" s="123"/>
      <c r="Z682" s="123"/>
    </row>
    <row r="683" customFormat="false" ht="12.75" hidden="false" customHeight="true" outlineLevel="0" collapsed="false">
      <c r="A683" s="123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23"/>
      <c r="U683" s="123"/>
      <c r="V683" s="123"/>
      <c r="W683" s="123"/>
      <c r="X683" s="123"/>
      <c r="Y683" s="123"/>
      <c r="Z683" s="123"/>
    </row>
    <row r="684" customFormat="false" ht="12.75" hidden="false" customHeight="true" outlineLevel="0" collapsed="false">
      <c r="A684" s="123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  <c r="S684" s="123"/>
      <c r="T684" s="123"/>
      <c r="U684" s="123"/>
      <c r="V684" s="123"/>
      <c r="W684" s="123"/>
      <c r="X684" s="123"/>
      <c r="Y684" s="123"/>
      <c r="Z684" s="123"/>
    </row>
    <row r="685" customFormat="false" ht="12.75" hidden="false" customHeight="true" outlineLevel="0" collapsed="false">
      <c r="A685" s="123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23"/>
      <c r="U685" s="123"/>
      <c r="V685" s="123"/>
      <c r="W685" s="123"/>
      <c r="X685" s="123"/>
      <c r="Y685" s="123"/>
      <c r="Z685" s="123"/>
    </row>
    <row r="686" customFormat="false" ht="12.75" hidden="false" customHeight="true" outlineLevel="0" collapsed="false">
      <c r="A686" s="123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23"/>
      <c r="U686" s="123"/>
      <c r="V686" s="123"/>
      <c r="W686" s="123"/>
      <c r="X686" s="123"/>
      <c r="Y686" s="123"/>
      <c r="Z686" s="123"/>
    </row>
    <row r="687" customFormat="false" ht="12.75" hidden="false" customHeight="true" outlineLevel="0" collapsed="false">
      <c r="A687" s="123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123"/>
      <c r="U687" s="123"/>
      <c r="V687" s="123"/>
      <c r="W687" s="123"/>
      <c r="X687" s="123"/>
      <c r="Y687" s="123"/>
      <c r="Z687" s="123"/>
    </row>
    <row r="688" customFormat="false" ht="12.75" hidden="false" customHeight="true" outlineLevel="0" collapsed="false">
      <c r="A688" s="123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123"/>
      <c r="U688" s="123"/>
      <c r="V688" s="123"/>
      <c r="W688" s="123"/>
      <c r="X688" s="123"/>
      <c r="Y688" s="123"/>
      <c r="Z688" s="123"/>
    </row>
    <row r="689" customFormat="false" ht="12.75" hidden="false" customHeight="true" outlineLevel="0" collapsed="false">
      <c r="A689" s="123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3"/>
      <c r="N689" s="123"/>
      <c r="O689" s="123"/>
      <c r="P689" s="123"/>
      <c r="Q689" s="123"/>
      <c r="R689" s="123"/>
      <c r="S689" s="123"/>
      <c r="T689" s="123"/>
      <c r="U689" s="123"/>
      <c r="V689" s="123"/>
      <c r="W689" s="123"/>
      <c r="X689" s="123"/>
      <c r="Y689" s="123"/>
      <c r="Z689" s="123"/>
    </row>
    <row r="690" customFormat="false" ht="12.75" hidden="false" customHeight="true" outlineLevel="0" collapsed="false">
      <c r="A690" s="123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123"/>
      <c r="U690" s="123"/>
      <c r="V690" s="123"/>
      <c r="W690" s="123"/>
      <c r="X690" s="123"/>
      <c r="Y690" s="123"/>
      <c r="Z690" s="123"/>
    </row>
    <row r="691" customFormat="false" ht="12.75" hidden="false" customHeight="true" outlineLevel="0" collapsed="false">
      <c r="A691" s="123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23"/>
      <c r="U691" s="123"/>
      <c r="V691" s="123"/>
      <c r="W691" s="123"/>
      <c r="X691" s="123"/>
      <c r="Y691" s="123"/>
      <c r="Z691" s="123"/>
    </row>
    <row r="692" customFormat="false" ht="12.75" hidden="false" customHeight="true" outlineLevel="0" collapsed="false">
      <c r="A692" s="123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123"/>
      <c r="U692" s="123"/>
      <c r="V692" s="123"/>
      <c r="W692" s="123"/>
      <c r="X692" s="123"/>
      <c r="Y692" s="123"/>
      <c r="Z692" s="123"/>
    </row>
    <row r="693" customFormat="false" ht="12.75" hidden="false" customHeight="true" outlineLevel="0" collapsed="false">
      <c r="A693" s="123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23"/>
      <c r="U693" s="123"/>
      <c r="V693" s="123"/>
      <c r="W693" s="123"/>
      <c r="X693" s="123"/>
      <c r="Y693" s="123"/>
      <c r="Z693" s="123"/>
    </row>
    <row r="694" customFormat="false" ht="12.75" hidden="false" customHeight="true" outlineLevel="0" collapsed="false">
      <c r="A694" s="123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123"/>
      <c r="U694" s="123"/>
      <c r="V694" s="123"/>
      <c r="W694" s="123"/>
      <c r="X694" s="123"/>
      <c r="Y694" s="123"/>
      <c r="Z694" s="123"/>
    </row>
    <row r="695" customFormat="false" ht="12.75" hidden="false" customHeight="true" outlineLevel="0" collapsed="false">
      <c r="A695" s="123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123"/>
      <c r="U695" s="123"/>
      <c r="V695" s="123"/>
      <c r="W695" s="123"/>
      <c r="X695" s="123"/>
      <c r="Y695" s="123"/>
      <c r="Z695" s="123"/>
    </row>
    <row r="696" customFormat="false" ht="12.75" hidden="false" customHeight="true" outlineLevel="0" collapsed="false">
      <c r="A696" s="123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123"/>
      <c r="U696" s="123"/>
      <c r="V696" s="123"/>
      <c r="W696" s="123"/>
      <c r="X696" s="123"/>
      <c r="Y696" s="123"/>
      <c r="Z696" s="123"/>
    </row>
    <row r="697" customFormat="false" ht="12.75" hidden="false" customHeight="true" outlineLevel="0" collapsed="false">
      <c r="A697" s="123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123"/>
      <c r="U697" s="123"/>
      <c r="V697" s="123"/>
      <c r="W697" s="123"/>
      <c r="X697" s="123"/>
      <c r="Y697" s="123"/>
      <c r="Z697" s="123"/>
    </row>
    <row r="698" customFormat="false" ht="12.75" hidden="false" customHeight="true" outlineLevel="0" collapsed="false">
      <c r="A698" s="123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123"/>
      <c r="U698" s="123"/>
      <c r="V698" s="123"/>
      <c r="W698" s="123"/>
      <c r="X698" s="123"/>
      <c r="Y698" s="123"/>
      <c r="Z698" s="123"/>
    </row>
    <row r="699" customFormat="false" ht="12.75" hidden="false" customHeight="true" outlineLevel="0" collapsed="false">
      <c r="A699" s="123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23"/>
      <c r="U699" s="123"/>
      <c r="V699" s="123"/>
      <c r="W699" s="123"/>
      <c r="X699" s="123"/>
      <c r="Y699" s="123"/>
      <c r="Z699" s="123"/>
    </row>
    <row r="700" customFormat="false" ht="12.75" hidden="false" customHeight="true" outlineLevel="0" collapsed="false">
      <c r="A700" s="123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123"/>
      <c r="U700" s="123"/>
      <c r="V700" s="123"/>
      <c r="W700" s="123"/>
      <c r="X700" s="123"/>
      <c r="Y700" s="123"/>
      <c r="Z700" s="123"/>
    </row>
    <row r="701" customFormat="false" ht="12.75" hidden="false" customHeight="true" outlineLevel="0" collapsed="false">
      <c r="A701" s="123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123"/>
      <c r="U701" s="123"/>
      <c r="V701" s="123"/>
      <c r="W701" s="123"/>
      <c r="X701" s="123"/>
      <c r="Y701" s="123"/>
      <c r="Z701" s="123"/>
    </row>
    <row r="702" customFormat="false" ht="12.75" hidden="false" customHeight="true" outlineLevel="0" collapsed="false">
      <c r="A702" s="123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123"/>
      <c r="U702" s="123"/>
      <c r="V702" s="123"/>
      <c r="W702" s="123"/>
      <c r="X702" s="123"/>
      <c r="Y702" s="123"/>
      <c r="Z702" s="123"/>
    </row>
    <row r="703" customFormat="false" ht="12.75" hidden="false" customHeight="true" outlineLevel="0" collapsed="false">
      <c r="A703" s="123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23"/>
      <c r="U703" s="123"/>
      <c r="V703" s="123"/>
      <c r="W703" s="123"/>
      <c r="X703" s="123"/>
      <c r="Y703" s="123"/>
      <c r="Z703" s="123"/>
    </row>
    <row r="704" customFormat="false" ht="12.75" hidden="false" customHeight="true" outlineLevel="0" collapsed="false">
      <c r="A704" s="123"/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3"/>
      <c r="N704" s="123"/>
      <c r="O704" s="123"/>
      <c r="P704" s="123"/>
      <c r="Q704" s="123"/>
      <c r="R704" s="123"/>
      <c r="S704" s="123"/>
      <c r="T704" s="123"/>
      <c r="U704" s="123"/>
      <c r="V704" s="123"/>
      <c r="W704" s="123"/>
      <c r="X704" s="123"/>
      <c r="Y704" s="123"/>
      <c r="Z704" s="123"/>
    </row>
    <row r="705" customFormat="false" ht="12.75" hidden="false" customHeight="true" outlineLevel="0" collapsed="false">
      <c r="A705" s="123"/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3"/>
      <c r="N705" s="123"/>
      <c r="O705" s="123"/>
      <c r="P705" s="123"/>
      <c r="Q705" s="123"/>
      <c r="R705" s="123"/>
      <c r="S705" s="123"/>
      <c r="T705" s="123"/>
      <c r="U705" s="123"/>
      <c r="V705" s="123"/>
      <c r="W705" s="123"/>
      <c r="X705" s="123"/>
      <c r="Y705" s="123"/>
      <c r="Z705" s="123"/>
    </row>
    <row r="706" customFormat="false" ht="12.75" hidden="false" customHeight="true" outlineLevel="0" collapsed="false">
      <c r="A706" s="123"/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3"/>
      <c r="N706" s="123"/>
      <c r="O706" s="123"/>
      <c r="P706" s="123"/>
      <c r="Q706" s="123"/>
      <c r="R706" s="123"/>
      <c r="S706" s="123"/>
      <c r="T706" s="123"/>
      <c r="U706" s="123"/>
      <c r="V706" s="123"/>
      <c r="W706" s="123"/>
      <c r="X706" s="123"/>
      <c r="Y706" s="123"/>
      <c r="Z706" s="123"/>
    </row>
    <row r="707" customFormat="false" ht="12.75" hidden="false" customHeight="true" outlineLevel="0" collapsed="false">
      <c r="A707" s="123"/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3"/>
      <c r="N707" s="123"/>
      <c r="O707" s="123"/>
      <c r="P707" s="123"/>
      <c r="Q707" s="123"/>
      <c r="R707" s="123"/>
      <c r="S707" s="123"/>
      <c r="T707" s="123"/>
      <c r="U707" s="123"/>
      <c r="V707" s="123"/>
      <c r="W707" s="123"/>
      <c r="X707" s="123"/>
      <c r="Y707" s="123"/>
      <c r="Z707" s="123"/>
    </row>
    <row r="708" customFormat="false" ht="12.75" hidden="false" customHeight="true" outlineLevel="0" collapsed="false">
      <c r="A708" s="123"/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3"/>
      <c r="N708" s="123"/>
      <c r="O708" s="123"/>
      <c r="P708" s="123"/>
      <c r="Q708" s="123"/>
      <c r="R708" s="123"/>
      <c r="S708" s="123"/>
      <c r="T708" s="123"/>
      <c r="U708" s="123"/>
      <c r="V708" s="123"/>
      <c r="W708" s="123"/>
      <c r="X708" s="123"/>
      <c r="Y708" s="123"/>
      <c r="Z708" s="123"/>
    </row>
    <row r="709" customFormat="false" ht="12.75" hidden="false" customHeight="true" outlineLevel="0" collapsed="false">
      <c r="A709" s="123"/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3"/>
      <c r="N709" s="123"/>
      <c r="O709" s="123"/>
      <c r="P709" s="123"/>
      <c r="Q709" s="123"/>
      <c r="R709" s="123"/>
      <c r="S709" s="123"/>
      <c r="T709" s="123"/>
      <c r="U709" s="123"/>
      <c r="V709" s="123"/>
      <c r="W709" s="123"/>
      <c r="X709" s="123"/>
      <c r="Y709" s="123"/>
      <c r="Z709" s="123"/>
    </row>
    <row r="710" customFormat="false" ht="12.75" hidden="false" customHeight="true" outlineLevel="0" collapsed="false">
      <c r="A710" s="123"/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3"/>
      <c r="N710" s="123"/>
      <c r="O710" s="123"/>
      <c r="P710" s="123"/>
      <c r="Q710" s="123"/>
      <c r="R710" s="123"/>
      <c r="S710" s="123"/>
      <c r="T710" s="123"/>
      <c r="U710" s="123"/>
      <c r="V710" s="123"/>
      <c r="W710" s="123"/>
      <c r="X710" s="123"/>
      <c r="Y710" s="123"/>
      <c r="Z710" s="123"/>
    </row>
    <row r="711" customFormat="false" ht="12.75" hidden="false" customHeight="true" outlineLevel="0" collapsed="false">
      <c r="A711" s="123"/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3"/>
      <c r="N711" s="123"/>
      <c r="O711" s="123"/>
      <c r="P711" s="123"/>
      <c r="Q711" s="123"/>
      <c r="R711" s="123"/>
      <c r="S711" s="123"/>
      <c r="T711" s="123"/>
      <c r="U711" s="123"/>
      <c r="V711" s="123"/>
      <c r="W711" s="123"/>
      <c r="X711" s="123"/>
      <c r="Y711" s="123"/>
      <c r="Z711" s="123"/>
    </row>
    <row r="712" customFormat="false" ht="12.75" hidden="false" customHeight="true" outlineLevel="0" collapsed="false">
      <c r="A712" s="123"/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3"/>
      <c r="N712" s="123"/>
      <c r="O712" s="123"/>
      <c r="P712" s="123"/>
      <c r="Q712" s="123"/>
      <c r="R712" s="123"/>
      <c r="S712" s="123"/>
      <c r="T712" s="123"/>
      <c r="U712" s="123"/>
      <c r="V712" s="123"/>
      <c r="W712" s="123"/>
      <c r="X712" s="123"/>
      <c r="Y712" s="123"/>
      <c r="Z712" s="123"/>
    </row>
    <row r="713" customFormat="false" ht="12.75" hidden="false" customHeight="true" outlineLevel="0" collapsed="false">
      <c r="A713" s="123"/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123"/>
      <c r="U713" s="123"/>
      <c r="V713" s="123"/>
      <c r="W713" s="123"/>
      <c r="X713" s="123"/>
      <c r="Y713" s="123"/>
      <c r="Z713" s="123"/>
    </row>
    <row r="714" customFormat="false" ht="12.75" hidden="false" customHeight="true" outlineLevel="0" collapsed="false">
      <c r="A714" s="123"/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23"/>
      <c r="U714" s="123"/>
      <c r="V714" s="123"/>
      <c r="W714" s="123"/>
      <c r="X714" s="123"/>
      <c r="Y714" s="123"/>
      <c r="Z714" s="123"/>
    </row>
    <row r="715" customFormat="false" ht="12.75" hidden="false" customHeight="true" outlineLevel="0" collapsed="false">
      <c r="A715" s="123"/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123"/>
      <c r="U715" s="123"/>
      <c r="V715" s="123"/>
      <c r="W715" s="123"/>
      <c r="X715" s="123"/>
      <c r="Y715" s="123"/>
      <c r="Z715" s="123"/>
    </row>
    <row r="716" customFormat="false" ht="12.75" hidden="false" customHeight="true" outlineLevel="0" collapsed="false">
      <c r="A716" s="123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3"/>
      <c r="N716" s="123"/>
      <c r="O716" s="123"/>
      <c r="P716" s="123"/>
      <c r="Q716" s="123"/>
      <c r="R716" s="123"/>
      <c r="S716" s="123"/>
      <c r="T716" s="123"/>
      <c r="U716" s="123"/>
      <c r="V716" s="123"/>
      <c r="W716" s="123"/>
      <c r="X716" s="123"/>
      <c r="Y716" s="123"/>
      <c r="Z716" s="123"/>
    </row>
    <row r="717" customFormat="false" ht="12.75" hidden="false" customHeight="true" outlineLevel="0" collapsed="false">
      <c r="A717" s="123"/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3"/>
      <c r="N717" s="123"/>
      <c r="O717" s="123"/>
      <c r="P717" s="123"/>
      <c r="Q717" s="123"/>
      <c r="R717" s="123"/>
      <c r="S717" s="123"/>
      <c r="T717" s="123"/>
      <c r="U717" s="123"/>
      <c r="V717" s="123"/>
      <c r="W717" s="123"/>
      <c r="X717" s="123"/>
      <c r="Y717" s="123"/>
      <c r="Z717" s="123"/>
    </row>
    <row r="718" customFormat="false" ht="12.75" hidden="false" customHeight="true" outlineLevel="0" collapsed="false">
      <c r="A718" s="123"/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123"/>
      <c r="U718" s="123"/>
      <c r="V718" s="123"/>
      <c r="W718" s="123"/>
      <c r="X718" s="123"/>
      <c r="Y718" s="123"/>
      <c r="Z718" s="123"/>
    </row>
    <row r="719" customFormat="false" ht="12.75" hidden="false" customHeight="true" outlineLevel="0" collapsed="false">
      <c r="A719" s="123"/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123"/>
      <c r="U719" s="123"/>
      <c r="V719" s="123"/>
      <c r="W719" s="123"/>
      <c r="X719" s="123"/>
      <c r="Y719" s="123"/>
      <c r="Z719" s="123"/>
    </row>
    <row r="720" customFormat="false" ht="12.75" hidden="false" customHeight="true" outlineLevel="0" collapsed="false">
      <c r="A720" s="123"/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3"/>
      <c r="N720" s="123"/>
      <c r="O720" s="123"/>
      <c r="P720" s="123"/>
      <c r="Q720" s="123"/>
      <c r="R720" s="123"/>
      <c r="S720" s="123"/>
      <c r="T720" s="123"/>
      <c r="U720" s="123"/>
      <c r="V720" s="123"/>
      <c r="W720" s="123"/>
      <c r="X720" s="123"/>
      <c r="Y720" s="123"/>
      <c r="Z720" s="123"/>
    </row>
    <row r="721" customFormat="false" ht="12.75" hidden="false" customHeight="true" outlineLevel="0" collapsed="false">
      <c r="A721" s="123"/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3"/>
      <c r="N721" s="123"/>
      <c r="O721" s="123"/>
      <c r="P721" s="123"/>
      <c r="Q721" s="123"/>
      <c r="R721" s="123"/>
      <c r="S721" s="123"/>
      <c r="T721" s="123"/>
      <c r="U721" s="123"/>
      <c r="V721" s="123"/>
      <c r="W721" s="123"/>
      <c r="X721" s="123"/>
      <c r="Y721" s="123"/>
      <c r="Z721" s="123"/>
    </row>
    <row r="722" customFormat="false" ht="12.75" hidden="false" customHeight="true" outlineLevel="0" collapsed="false">
      <c r="A722" s="123"/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3"/>
      <c r="N722" s="123"/>
      <c r="O722" s="123"/>
      <c r="P722" s="123"/>
      <c r="Q722" s="123"/>
      <c r="R722" s="123"/>
      <c r="S722" s="123"/>
      <c r="T722" s="123"/>
      <c r="U722" s="123"/>
      <c r="V722" s="123"/>
      <c r="W722" s="123"/>
      <c r="X722" s="123"/>
      <c r="Y722" s="123"/>
      <c r="Z722" s="123"/>
    </row>
    <row r="723" customFormat="false" ht="12.75" hidden="false" customHeight="true" outlineLevel="0" collapsed="false">
      <c r="A723" s="123"/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3"/>
      <c r="N723" s="123"/>
      <c r="O723" s="123"/>
      <c r="P723" s="123"/>
      <c r="Q723" s="123"/>
      <c r="R723" s="123"/>
      <c r="S723" s="123"/>
      <c r="T723" s="123"/>
      <c r="U723" s="123"/>
      <c r="V723" s="123"/>
      <c r="W723" s="123"/>
      <c r="X723" s="123"/>
      <c r="Y723" s="123"/>
      <c r="Z723" s="123"/>
    </row>
    <row r="724" customFormat="false" ht="12.75" hidden="false" customHeight="true" outlineLevel="0" collapsed="false">
      <c r="A724" s="123"/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3"/>
      <c r="N724" s="123"/>
      <c r="O724" s="123"/>
      <c r="P724" s="123"/>
      <c r="Q724" s="123"/>
      <c r="R724" s="123"/>
      <c r="S724" s="123"/>
      <c r="T724" s="123"/>
      <c r="U724" s="123"/>
      <c r="V724" s="123"/>
      <c r="W724" s="123"/>
      <c r="X724" s="123"/>
      <c r="Y724" s="123"/>
      <c r="Z724" s="123"/>
    </row>
    <row r="725" customFormat="false" ht="12.75" hidden="false" customHeight="true" outlineLevel="0" collapsed="false">
      <c r="A725" s="123"/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3"/>
      <c r="N725" s="123"/>
      <c r="O725" s="123"/>
      <c r="P725" s="123"/>
      <c r="Q725" s="123"/>
      <c r="R725" s="123"/>
      <c r="S725" s="123"/>
      <c r="T725" s="123"/>
      <c r="U725" s="123"/>
      <c r="V725" s="123"/>
      <c r="W725" s="123"/>
      <c r="X725" s="123"/>
      <c r="Y725" s="123"/>
      <c r="Z725" s="123"/>
    </row>
    <row r="726" customFormat="false" ht="12.75" hidden="false" customHeight="true" outlineLevel="0" collapsed="false">
      <c r="A726" s="123"/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3"/>
      <c r="N726" s="123"/>
      <c r="O726" s="123"/>
      <c r="P726" s="123"/>
      <c r="Q726" s="123"/>
      <c r="R726" s="123"/>
      <c r="S726" s="123"/>
      <c r="T726" s="123"/>
      <c r="U726" s="123"/>
      <c r="V726" s="123"/>
      <c r="W726" s="123"/>
      <c r="X726" s="123"/>
      <c r="Y726" s="123"/>
      <c r="Z726" s="123"/>
    </row>
    <row r="727" customFormat="false" ht="12.75" hidden="false" customHeight="true" outlineLevel="0" collapsed="false">
      <c r="A727" s="123"/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3"/>
      <c r="N727" s="123"/>
      <c r="O727" s="123"/>
      <c r="P727" s="123"/>
      <c r="Q727" s="123"/>
      <c r="R727" s="123"/>
      <c r="S727" s="123"/>
      <c r="T727" s="123"/>
      <c r="U727" s="123"/>
      <c r="V727" s="123"/>
      <c r="W727" s="123"/>
      <c r="X727" s="123"/>
      <c r="Y727" s="123"/>
      <c r="Z727" s="123"/>
    </row>
    <row r="728" customFormat="false" ht="12.75" hidden="false" customHeight="true" outlineLevel="0" collapsed="false">
      <c r="A728" s="123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123"/>
      <c r="U728" s="123"/>
      <c r="V728" s="123"/>
      <c r="W728" s="123"/>
      <c r="X728" s="123"/>
      <c r="Y728" s="123"/>
      <c r="Z728" s="123"/>
    </row>
    <row r="729" customFormat="false" ht="12.75" hidden="false" customHeight="true" outlineLevel="0" collapsed="false">
      <c r="A729" s="123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23"/>
      <c r="U729" s="123"/>
      <c r="V729" s="123"/>
      <c r="W729" s="123"/>
      <c r="X729" s="123"/>
      <c r="Y729" s="123"/>
      <c r="Z729" s="123"/>
    </row>
    <row r="730" customFormat="false" ht="12.75" hidden="false" customHeight="true" outlineLevel="0" collapsed="false">
      <c r="A730" s="123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23"/>
      <c r="U730" s="123"/>
      <c r="V730" s="123"/>
      <c r="W730" s="123"/>
      <c r="X730" s="123"/>
      <c r="Y730" s="123"/>
      <c r="Z730" s="123"/>
    </row>
    <row r="731" customFormat="false" ht="12.75" hidden="false" customHeight="true" outlineLevel="0" collapsed="false">
      <c r="A731" s="123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123"/>
      <c r="U731" s="123"/>
      <c r="V731" s="123"/>
      <c r="W731" s="123"/>
      <c r="X731" s="123"/>
      <c r="Y731" s="123"/>
      <c r="Z731" s="123"/>
    </row>
    <row r="732" customFormat="false" ht="12.75" hidden="false" customHeight="true" outlineLevel="0" collapsed="false">
      <c r="A732" s="123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123"/>
      <c r="U732" s="123"/>
      <c r="V732" s="123"/>
      <c r="W732" s="123"/>
      <c r="X732" s="123"/>
      <c r="Y732" s="123"/>
      <c r="Z732" s="123"/>
    </row>
    <row r="733" customFormat="false" ht="12.75" hidden="false" customHeight="true" outlineLevel="0" collapsed="false">
      <c r="A733" s="123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123"/>
      <c r="U733" s="123"/>
      <c r="V733" s="123"/>
      <c r="W733" s="123"/>
      <c r="X733" s="123"/>
      <c r="Y733" s="123"/>
      <c r="Z733" s="123"/>
    </row>
    <row r="734" customFormat="false" ht="12.75" hidden="false" customHeight="true" outlineLevel="0" collapsed="false">
      <c r="A734" s="123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123"/>
      <c r="U734" s="123"/>
      <c r="V734" s="123"/>
      <c r="W734" s="123"/>
      <c r="X734" s="123"/>
      <c r="Y734" s="123"/>
      <c r="Z734" s="123"/>
    </row>
    <row r="735" customFormat="false" ht="12.75" hidden="false" customHeight="true" outlineLevel="0" collapsed="false">
      <c r="A735" s="123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3"/>
      <c r="N735" s="123"/>
      <c r="O735" s="123"/>
      <c r="P735" s="123"/>
      <c r="Q735" s="123"/>
      <c r="R735" s="123"/>
      <c r="S735" s="123"/>
      <c r="T735" s="123"/>
      <c r="U735" s="123"/>
      <c r="V735" s="123"/>
      <c r="W735" s="123"/>
      <c r="X735" s="123"/>
      <c r="Y735" s="123"/>
      <c r="Z735" s="123"/>
    </row>
    <row r="736" customFormat="false" ht="12.75" hidden="false" customHeight="true" outlineLevel="0" collapsed="false">
      <c r="A736" s="123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3"/>
      <c r="N736" s="123"/>
      <c r="O736" s="123"/>
      <c r="P736" s="123"/>
      <c r="Q736" s="123"/>
      <c r="R736" s="123"/>
      <c r="S736" s="123"/>
      <c r="T736" s="123"/>
      <c r="U736" s="123"/>
      <c r="V736" s="123"/>
      <c r="W736" s="123"/>
      <c r="X736" s="123"/>
      <c r="Y736" s="123"/>
      <c r="Z736" s="123"/>
    </row>
    <row r="737" customFormat="false" ht="12.75" hidden="false" customHeight="true" outlineLevel="0" collapsed="false">
      <c r="A737" s="123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3"/>
      <c r="N737" s="123"/>
      <c r="O737" s="123"/>
      <c r="P737" s="123"/>
      <c r="Q737" s="123"/>
      <c r="R737" s="123"/>
      <c r="S737" s="123"/>
      <c r="T737" s="123"/>
      <c r="U737" s="123"/>
      <c r="V737" s="123"/>
      <c r="W737" s="123"/>
      <c r="X737" s="123"/>
      <c r="Y737" s="123"/>
      <c r="Z737" s="123"/>
    </row>
    <row r="738" customFormat="false" ht="12.75" hidden="false" customHeight="true" outlineLevel="0" collapsed="false">
      <c r="A738" s="123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3"/>
      <c r="N738" s="123"/>
      <c r="O738" s="123"/>
      <c r="P738" s="123"/>
      <c r="Q738" s="123"/>
      <c r="R738" s="123"/>
      <c r="S738" s="123"/>
      <c r="T738" s="123"/>
      <c r="U738" s="123"/>
      <c r="V738" s="123"/>
      <c r="W738" s="123"/>
      <c r="X738" s="123"/>
      <c r="Y738" s="123"/>
      <c r="Z738" s="123"/>
    </row>
    <row r="739" customFormat="false" ht="12.75" hidden="false" customHeight="true" outlineLevel="0" collapsed="false">
      <c r="A739" s="123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3"/>
      <c r="N739" s="123"/>
      <c r="O739" s="123"/>
      <c r="P739" s="123"/>
      <c r="Q739" s="123"/>
      <c r="R739" s="123"/>
      <c r="S739" s="123"/>
      <c r="T739" s="123"/>
      <c r="U739" s="123"/>
      <c r="V739" s="123"/>
      <c r="W739" s="123"/>
      <c r="X739" s="123"/>
      <c r="Y739" s="123"/>
      <c r="Z739" s="123"/>
    </row>
    <row r="740" customFormat="false" ht="12.75" hidden="false" customHeight="true" outlineLevel="0" collapsed="false">
      <c r="A740" s="123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3"/>
      <c r="N740" s="123"/>
      <c r="O740" s="123"/>
      <c r="P740" s="123"/>
      <c r="Q740" s="123"/>
      <c r="R740" s="123"/>
      <c r="S740" s="123"/>
      <c r="T740" s="123"/>
      <c r="U740" s="123"/>
      <c r="V740" s="123"/>
      <c r="W740" s="123"/>
      <c r="X740" s="123"/>
      <c r="Y740" s="123"/>
      <c r="Z740" s="123"/>
    </row>
    <row r="741" customFormat="false" ht="12.75" hidden="false" customHeight="true" outlineLevel="0" collapsed="false">
      <c r="A741" s="123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3"/>
      <c r="N741" s="123"/>
      <c r="O741" s="123"/>
      <c r="P741" s="123"/>
      <c r="Q741" s="123"/>
      <c r="R741" s="123"/>
      <c r="S741" s="123"/>
      <c r="T741" s="123"/>
      <c r="U741" s="123"/>
      <c r="V741" s="123"/>
      <c r="W741" s="123"/>
      <c r="X741" s="123"/>
      <c r="Y741" s="123"/>
      <c r="Z741" s="123"/>
    </row>
    <row r="742" customFormat="false" ht="12.75" hidden="false" customHeight="true" outlineLevel="0" collapsed="false">
      <c r="A742" s="123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3"/>
      <c r="N742" s="123"/>
      <c r="O742" s="123"/>
      <c r="P742" s="123"/>
      <c r="Q742" s="123"/>
      <c r="R742" s="123"/>
      <c r="S742" s="123"/>
      <c r="T742" s="123"/>
      <c r="U742" s="123"/>
      <c r="V742" s="123"/>
      <c r="W742" s="123"/>
      <c r="X742" s="123"/>
      <c r="Y742" s="123"/>
      <c r="Z742" s="123"/>
    </row>
    <row r="743" customFormat="false" ht="12.75" hidden="false" customHeight="true" outlineLevel="0" collapsed="false">
      <c r="A743" s="123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3"/>
      <c r="N743" s="123"/>
      <c r="O743" s="123"/>
      <c r="P743" s="123"/>
      <c r="Q743" s="123"/>
      <c r="R743" s="123"/>
      <c r="S743" s="123"/>
      <c r="T743" s="123"/>
      <c r="U743" s="123"/>
      <c r="V743" s="123"/>
      <c r="W743" s="123"/>
      <c r="X743" s="123"/>
      <c r="Y743" s="123"/>
      <c r="Z743" s="123"/>
    </row>
    <row r="744" customFormat="false" ht="12.75" hidden="false" customHeight="true" outlineLevel="0" collapsed="false">
      <c r="A744" s="123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3"/>
      <c r="N744" s="123"/>
      <c r="O744" s="123"/>
      <c r="P744" s="123"/>
      <c r="Q744" s="123"/>
      <c r="R744" s="123"/>
      <c r="S744" s="123"/>
      <c r="T744" s="123"/>
      <c r="U744" s="123"/>
      <c r="V744" s="123"/>
      <c r="W744" s="123"/>
      <c r="X744" s="123"/>
      <c r="Y744" s="123"/>
      <c r="Z744" s="123"/>
    </row>
    <row r="745" customFormat="false" ht="12.75" hidden="false" customHeight="true" outlineLevel="0" collapsed="false">
      <c r="A745" s="123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3"/>
      <c r="N745" s="123"/>
      <c r="O745" s="123"/>
      <c r="P745" s="123"/>
      <c r="Q745" s="123"/>
      <c r="R745" s="123"/>
      <c r="S745" s="123"/>
      <c r="T745" s="123"/>
      <c r="U745" s="123"/>
      <c r="V745" s="123"/>
      <c r="W745" s="123"/>
      <c r="X745" s="123"/>
      <c r="Y745" s="123"/>
      <c r="Z745" s="123"/>
    </row>
    <row r="746" customFormat="false" ht="12.75" hidden="false" customHeight="true" outlineLevel="0" collapsed="false">
      <c r="A746" s="123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3"/>
      <c r="N746" s="123"/>
      <c r="O746" s="123"/>
      <c r="P746" s="123"/>
      <c r="Q746" s="123"/>
      <c r="R746" s="123"/>
      <c r="S746" s="123"/>
      <c r="T746" s="123"/>
      <c r="U746" s="123"/>
      <c r="V746" s="123"/>
      <c r="W746" s="123"/>
      <c r="X746" s="123"/>
      <c r="Y746" s="123"/>
      <c r="Z746" s="123"/>
    </row>
    <row r="747" customFormat="false" ht="12.75" hidden="false" customHeight="true" outlineLevel="0" collapsed="false">
      <c r="A747" s="123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3"/>
      <c r="N747" s="123"/>
      <c r="O747" s="123"/>
      <c r="P747" s="123"/>
      <c r="Q747" s="123"/>
      <c r="R747" s="123"/>
      <c r="S747" s="123"/>
      <c r="T747" s="123"/>
      <c r="U747" s="123"/>
      <c r="V747" s="123"/>
      <c r="W747" s="123"/>
      <c r="X747" s="123"/>
      <c r="Y747" s="123"/>
      <c r="Z747" s="123"/>
    </row>
    <row r="748" customFormat="false" ht="12.75" hidden="false" customHeight="true" outlineLevel="0" collapsed="false">
      <c r="A748" s="123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3"/>
      <c r="N748" s="123"/>
      <c r="O748" s="123"/>
      <c r="P748" s="123"/>
      <c r="Q748" s="123"/>
      <c r="R748" s="123"/>
      <c r="S748" s="123"/>
      <c r="T748" s="123"/>
      <c r="U748" s="123"/>
      <c r="V748" s="123"/>
      <c r="W748" s="123"/>
      <c r="X748" s="123"/>
      <c r="Y748" s="123"/>
      <c r="Z748" s="123"/>
    </row>
    <row r="749" customFormat="false" ht="12.75" hidden="false" customHeight="true" outlineLevel="0" collapsed="false">
      <c r="A749" s="123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3"/>
      <c r="N749" s="123"/>
      <c r="O749" s="123"/>
      <c r="P749" s="123"/>
      <c r="Q749" s="123"/>
      <c r="R749" s="123"/>
      <c r="S749" s="123"/>
      <c r="T749" s="123"/>
      <c r="U749" s="123"/>
      <c r="V749" s="123"/>
      <c r="W749" s="123"/>
      <c r="X749" s="123"/>
      <c r="Y749" s="123"/>
      <c r="Z749" s="123"/>
    </row>
    <row r="750" customFormat="false" ht="12.75" hidden="false" customHeight="true" outlineLevel="0" collapsed="false">
      <c r="A750" s="123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3"/>
      <c r="N750" s="123"/>
      <c r="O750" s="123"/>
      <c r="P750" s="123"/>
      <c r="Q750" s="123"/>
      <c r="R750" s="123"/>
      <c r="S750" s="123"/>
      <c r="T750" s="123"/>
      <c r="U750" s="123"/>
      <c r="V750" s="123"/>
      <c r="W750" s="123"/>
      <c r="X750" s="123"/>
      <c r="Y750" s="123"/>
      <c r="Z750" s="123"/>
    </row>
    <row r="751" customFormat="false" ht="12.75" hidden="false" customHeight="true" outlineLevel="0" collapsed="false">
      <c r="A751" s="123"/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3"/>
      <c r="N751" s="123"/>
      <c r="O751" s="123"/>
      <c r="P751" s="123"/>
      <c r="Q751" s="123"/>
      <c r="R751" s="123"/>
      <c r="S751" s="123"/>
      <c r="T751" s="123"/>
      <c r="U751" s="123"/>
      <c r="V751" s="123"/>
      <c r="W751" s="123"/>
      <c r="X751" s="123"/>
      <c r="Y751" s="123"/>
      <c r="Z751" s="123"/>
    </row>
    <row r="752" customFormat="false" ht="12.75" hidden="false" customHeight="true" outlineLevel="0" collapsed="false">
      <c r="A752" s="123"/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3"/>
      <c r="N752" s="123"/>
      <c r="O752" s="123"/>
      <c r="P752" s="123"/>
      <c r="Q752" s="123"/>
      <c r="R752" s="123"/>
      <c r="S752" s="123"/>
      <c r="T752" s="123"/>
      <c r="U752" s="123"/>
      <c r="V752" s="123"/>
      <c r="W752" s="123"/>
      <c r="X752" s="123"/>
      <c r="Y752" s="123"/>
      <c r="Z752" s="123"/>
    </row>
    <row r="753" customFormat="false" ht="12.75" hidden="false" customHeight="true" outlineLevel="0" collapsed="false">
      <c r="A753" s="123"/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3"/>
      <c r="N753" s="123"/>
      <c r="O753" s="123"/>
      <c r="P753" s="123"/>
      <c r="Q753" s="123"/>
      <c r="R753" s="123"/>
      <c r="S753" s="123"/>
      <c r="T753" s="123"/>
      <c r="U753" s="123"/>
      <c r="V753" s="123"/>
      <c r="W753" s="123"/>
      <c r="X753" s="123"/>
      <c r="Y753" s="123"/>
      <c r="Z753" s="123"/>
    </row>
    <row r="754" customFormat="false" ht="12.75" hidden="false" customHeight="true" outlineLevel="0" collapsed="false">
      <c r="A754" s="123"/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3"/>
      <c r="N754" s="123"/>
      <c r="O754" s="123"/>
      <c r="P754" s="123"/>
      <c r="Q754" s="123"/>
      <c r="R754" s="123"/>
      <c r="S754" s="123"/>
      <c r="T754" s="123"/>
      <c r="U754" s="123"/>
      <c r="V754" s="123"/>
      <c r="W754" s="123"/>
      <c r="X754" s="123"/>
      <c r="Y754" s="123"/>
      <c r="Z754" s="123"/>
    </row>
    <row r="755" customFormat="false" ht="12.75" hidden="false" customHeight="true" outlineLevel="0" collapsed="false">
      <c r="A755" s="123"/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3"/>
      <c r="N755" s="123"/>
      <c r="O755" s="123"/>
      <c r="P755" s="123"/>
      <c r="Q755" s="123"/>
      <c r="R755" s="123"/>
      <c r="S755" s="123"/>
      <c r="T755" s="123"/>
      <c r="U755" s="123"/>
      <c r="V755" s="123"/>
      <c r="W755" s="123"/>
      <c r="X755" s="123"/>
      <c r="Y755" s="123"/>
      <c r="Z755" s="123"/>
    </row>
    <row r="756" customFormat="false" ht="12.75" hidden="false" customHeight="true" outlineLevel="0" collapsed="false">
      <c r="A756" s="123"/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3"/>
      <c r="N756" s="123"/>
      <c r="O756" s="123"/>
      <c r="P756" s="123"/>
      <c r="Q756" s="123"/>
      <c r="R756" s="123"/>
      <c r="S756" s="123"/>
      <c r="T756" s="123"/>
      <c r="U756" s="123"/>
      <c r="V756" s="123"/>
      <c r="W756" s="123"/>
      <c r="X756" s="123"/>
      <c r="Y756" s="123"/>
      <c r="Z756" s="123"/>
    </row>
    <row r="757" customFormat="false" ht="12.75" hidden="false" customHeight="true" outlineLevel="0" collapsed="false">
      <c r="A757" s="123"/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3"/>
      <c r="N757" s="123"/>
      <c r="O757" s="123"/>
      <c r="P757" s="123"/>
      <c r="Q757" s="123"/>
      <c r="R757" s="123"/>
      <c r="S757" s="123"/>
      <c r="T757" s="123"/>
      <c r="U757" s="123"/>
      <c r="V757" s="123"/>
      <c r="W757" s="123"/>
      <c r="X757" s="123"/>
      <c r="Y757" s="123"/>
      <c r="Z757" s="123"/>
    </row>
    <row r="758" customFormat="false" ht="12.75" hidden="false" customHeight="true" outlineLevel="0" collapsed="false">
      <c r="A758" s="123"/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3"/>
      <c r="N758" s="123"/>
      <c r="O758" s="123"/>
      <c r="P758" s="123"/>
      <c r="Q758" s="123"/>
      <c r="R758" s="123"/>
      <c r="S758" s="123"/>
      <c r="T758" s="123"/>
      <c r="U758" s="123"/>
      <c r="V758" s="123"/>
      <c r="W758" s="123"/>
      <c r="X758" s="123"/>
      <c r="Y758" s="123"/>
      <c r="Z758" s="123"/>
    </row>
    <row r="759" customFormat="false" ht="12.75" hidden="false" customHeight="true" outlineLevel="0" collapsed="false">
      <c r="A759" s="123"/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3"/>
      <c r="N759" s="123"/>
      <c r="O759" s="123"/>
      <c r="P759" s="123"/>
      <c r="Q759" s="123"/>
      <c r="R759" s="123"/>
      <c r="S759" s="123"/>
      <c r="T759" s="123"/>
      <c r="U759" s="123"/>
      <c r="V759" s="123"/>
      <c r="W759" s="123"/>
      <c r="X759" s="123"/>
      <c r="Y759" s="123"/>
      <c r="Z759" s="123"/>
    </row>
    <row r="760" customFormat="false" ht="12.75" hidden="false" customHeight="true" outlineLevel="0" collapsed="false">
      <c r="A760" s="123"/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3"/>
      <c r="N760" s="123"/>
      <c r="O760" s="123"/>
      <c r="P760" s="123"/>
      <c r="Q760" s="123"/>
      <c r="R760" s="123"/>
      <c r="S760" s="123"/>
      <c r="T760" s="123"/>
      <c r="U760" s="123"/>
      <c r="V760" s="123"/>
      <c r="W760" s="123"/>
      <c r="X760" s="123"/>
      <c r="Y760" s="123"/>
      <c r="Z760" s="123"/>
    </row>
    <row r="761" customFormat="false" ht="12.75" hidden="false" customHeight="true" outlineLevel="0" collapsed="false">
      <c r="A761" s="123"/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3"/>
      <c r="N761" s="123"/>
      <c r="O761" s="123"/>
      <c r="P761" s="123"/>
      <c r="Q761" s="123"/>
      <c r="R761" s="123"/>
      <c r="S761" s="123"/>
      <c r="T761" s="123"/>
      <c r="U761" s="123"/>
      <c r="V761" s="123"/>
      <c r="W761" s="123"/>
      <c r="X761" s="123"/>
      <c r="Y761" s="123"/>
      <c r="Z761" s="123"/>
    </row>
    <row r="762" customFormat="false" ht="12.75" hidden="false" customHeight="true" outlineLevel="0" collapsed="false">
      <c r="A762" s="123"/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3"/>
      <c r="N762" s="123"/>
      <c r="O762" s="123"/>
      <c r="P762" s="123"/>
      <c r="Q762" s="123"/>
      <c r="R762" s="123"/>
      <c r="S762" s="123"/>
      <c r="T762" s="123"/>
      <c r="U762" s="123"/>
      <c r="V762" s="123"/>
      <c r="W762" s="123"/>
      <c r="X762" s="123"/>
      <c r="Y762" s="123"/>
      <c r="Z762" s="123"/>
    </row>
    <row r="763" customFormat="false" ht="12.75" hidden="false" customHeight="true" outlineLevel="0" collapsed="false">
      <c r="A763" s="123"/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3"/>
      <c r="N763" s="123"/>
      <c r="O763" s="123"/>
      <c r="P763" s="123"/>
      <c r="Q763" s="123"/>
      <c r="R763" s="123"/>
      <c r="S763" s="123"/>
      <c r="T763" s="123"/>
      <c r="U763" s="123"/>
      <c r="V763" s="123"/>
      <c r="W763" s="123"/>
      <c r="X763" s="123"/>
      <c r="Y763" s="123"/>
      <c r="Z763" s="123"/>
    </row>
    <row r="764" customFormat="false" ht="12.75" hidden="false" customHeight="true" outlineLevel="0" collapsed="false">
      <c r="A764" s="123"/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3"/>
      <c r="N764" s="123"/>
      <c r="O764" s="123"/>
      <c r="P764" s="123"/>
      <c r="Q764" s="123"/>
      <c r="R764" s="123"/>
      <c r="S764" s="123"/>
      <c r="T764" s="123"/>
      <c r="U764" s="123"/>
      <c r="V764" s="123"/>
      <c r="W764" s="123"/>
      <c r="X764" s="123"/>
      <c r="Y764" s="123"/>
      <c r="Z764" s="123"/>
    </row>
    <row r="765" customFormat="false" ht="12.75" hidden="false" customHeight="true" outlineLevel="0" collapsed="false">
      <c r="A765" s="123"/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123"/>
      <c r="U765" s="123"/>
      <c r="V765" s="123"/>
      <c r="W765" s="123"/>
      <c r="X765" s="123"/>
      <c r="Y765" s="123"/>
      <c r="Z765" s="123"/>
    </row>
    <row r="766" customFormat="false" ht="12.75" hidden="false" customHeight="true" outlineLevel="0" collapsed="false">
      <c r="A766" s="123"/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3"/>
      <c r="N766" s="123"/>
      <c r="O766" s="123"/>
      <c r="P766" s="123"/>
      <c r="Q766" s="123"/>
      <c r="R766" s="123"/>
      <c r="S766" s="123"/>
      <c r="T766" s="123"/>
      <c r="U766" s="123"/>
      <c r="V766" s="123"/>
      <c r="W766" s="123"/>
      <c r="X766" s="123"/>
      <c r="Y766" s="123"/>
      <c r="Z766" s="123"/>
    </row>
    <row r="767" customFormat="false" ht="12.75" hidden="false" customHeight="true" outlineLevel="0" collapsed="false">
      <c r="A767" s="123"/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3"/>
      <c r="N767" s="123"/>
      <c r="O767" s="123"/>
      <c r="P767" s="123"/>
      <c r="Q767" s="123"/>
      <c r="R767" s="123"/>
      <c r="S767" s="123"/>
      <c r="T767" s="123"/>
      <c r="U767" s="123"/>
      <c r="V767" s="123"/>
      <c r="W767" s="123"/>
      <c r="X767" s="123"/>
      <c r="Y767" s="123"/>
      <c r="Z767" s="123"/>
    </row>
    <row r="768" customFormat="false" ht="12.75" hidden="false" customHeight="true" outlineLevel="0" collapsed="false">
      <c r="A768" s="123"/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3"/>
      <c r="N768" s="123"/>
      <c r="O768" s="123"/>
      <c r="P768" s="123"/>
      <c r="Q768" s="123"/>
      <c r="R768" s="123"/>
      <c r="S768" s="123"/>
      <c r="T768" s="123"/>
      <c r="U768" s="123"/>
      <c r="V768" s="123"/>
      <c r="W768" s="123"/>
      <c r="X768" s="123"/>
      <c r="Y768" s="123"/>
      <c r="Z768" s="123"/>
    </row>
    <row r="769" customFormat="false" ht="12.75" hidden="false" customHeight="true" outlineLevel="0" collapsed="false">
      <c r="A769" s="123"/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3"/>
      <c r="N769" s="123"/>
      <c r="O769" s="123"/>
      <c r="P769" s="123"/>
      <c r="Q769" s="123"/>
      <c r="R769" s="123"/>
      <c r="S769" s="123"/>
      <c r="T769" s="123"/>
      <c r="U769" s="123"/>
      <c r="V769" s="123"/>
      <c r="W769" s="123"/>
      <c r="X769" s="123"/>
      <c r="Y769" s="123"/>
      <c r="Z769" s="123"/>
    </row>
    <row r="770" customFormat="false" ht="12.75" hidden="false" customHeight="true" outlineLevel="0" collapsed="false">
      <c r="A770" s="123"/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3"/>
      <c r="N770" s="123"/>
      <c r="O770" s="123"/>
      <c r="P770" s="123"/>
      <c r="Q770" s="123"/>
      <c r="R770" s="123"/>
      <c r="S770" s="123"/>
      <c r="T770" s="123"/>
      <c r="U770" s="123"/>
      <c r="V770" s="123"/>
      <c r="W770" s="123"/>
      <c r="X770" s="123"/>
      <c r="Y770" s="123"/>
      <c r="Z770" s="123"/>
    </row>
    <row r="771" customFormat="false" ht="12.75" hidden="false" customHeight="true" outlineLevel="0" collapsed="false">
      <c r="A771" s="123"/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3"/>
      <c r="N771" s="123"/>
      <c r="O771" s="123"/>
      <c r="P771" s="123"/>
      <c r="Q771" s="123"/>
      <c r="R771" s="123"/>
      <c r="S771" s="123"/>
      <c r="T771" s="123"/>
      <c r="U771" s="123"/>
      <c r="V771" s="123"/>
      <c r="W771" s="123"/>
      <c r="X771" s="123"/>
      <c r="Y771" s="123"/>
      <c r="Z771" s="123"/>
    </row>
    <row r="772" customFormat="false" ht="12.75" hidden="false" customHeight="true" outlineLevel="0" collapsed="false">
      <c r="A772" s="123"/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3"/>
      <c r="N772" s="123"/>
      <c r="O772" s="123"/>
      <c r="P772" s="123"/>
      <c r="Q772" s="123"/>
      <c r="R772" s="123"/>
      <c r="S772" s="123"/>
      <c r="T772" s="123"/>
      <c r="U772" s="123"/>
      <c r="V772" s="123"/>
      <c r="W772" s="123"/>
      <c r="X772" s="123"/>
      <c r="Y772" s="123"/>
      <c r="Z772" s="123"/>
    </row>
    <row r="773" customFormat="false" ht="12.75" hidden="false" customHeight="true" outlineLevel="0" collapsed="false">
      <c r="A773" s="123"/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3"/>
      <c r="N773" s="123"/>
      <c r="O773" s="123"/>
      <c r="P773" s="123"/>
      <c r="Q773" s="123"/>
      <c r="R773" s="123"/>
      <c r="S773" s="123"/>
      <c r="T773" s="123"/>
      <c r="U773" s="123"/>
      <c r="V773" s="123"/>
      <c r="W773" s="123"/>
      <c r="X773" s="123"/>
      <c r="Y773" s="123"/>
      <c r="Z773" s="123"/>
    </row>
    <row r="774" customFormat="false" ht="12.75" hidden="false" customHeight="true" outlineLevel="0" collapsed="false">
      <c r="A774" s="123"/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3"/>
      <c r="N774" s="123"/>
      <c r="O774" s="123"/>
      <c r="P774" s="123"/>
      <c r="Q774" s="123"/>
      <c r="R774" s="123"/>
      <c r="S774" s="123"/>
      <c r="T774" s="123"/>
      <c r="U774" s="123"/>
      <c r="V774" s="123"/>
      <c r="W774" s="123"/>
      <c r="X774" s="123"/>
      <c r="Y774" s="123"/>
      <c r="Z774" s="123"/>
    </row>
    <row r="775" customFormat="false" ht="12.75" hidden="false" customHeight="true" outlineLevel="0" collapsed="false">
      <c r="A775" s="123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3"/>
      <c r="N775" s="123"/>
      <c r="O775" s="123"/>
      <c r="P775" s="123"/>
      <c r="Q775" s="123"/>
      <c r="R775" s="123"/>
      <c r="S775" s="123"/>
      <c r="T775" s="123"/>
      <c r="U775" s="123"/>
      <c r="V775" s="123"/>
      <c r="W775" s="123"/>
      <c r="X775" s="123"/>
      <c r="Y775" s="123"/>
      <c r="Z775" s="123"/>
    </row>
    <row r="776" customFormat="false" ht="12.75" hidden="false" customHeight="true" outlineLevel="0" collapsed="false">
      <c r="A776" s="123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3"/>
      <c r="N776" s="123"/>
      <c r="O776" s="123"/>
      <c r="P776" s="123"/>
      <c r="Q776" s="123"/>
      <c r="R776" s="123"/>
      <c r="S776" s="123"/>
      <c r="T776" s="123"/>
      <c r="U776" s="123"/>
      <c r="V776" s="123"/>
      <c r="W776" s="123"/>
      <c r="X776" s="123"/>
      <c r="Y776" s="123"/>
      <c r="Z776" s="123"/>
    </row>
    <row r="777" customFormat="false" ht="12.75" hidden="false" customHeight="true" outlineLevel="0" collapsed="false">
      <c r="A777" s="123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3"/>
      <c r="N777" s="123"/>
      <c r="O777" s="123"/>
      <c r="P777" s="123"/>
      <c r="Q777" s="123"/>
      <c r="R777" s="123"/>
      <c r="S777" s="123"/>
      <c r="T777" s="123"/>
      <c r="U777" s="123"/>
      <c r="V777" s="123"/>
      <c r="W777" s="123"/>
      <c r="X777" s="123"/>
      <c r="Y777" s="123"/>
      <c r="Z777" s="123"/>
    </row>
    <row r="778" customFormat="false" ht="12.75" hidden="false" customHeight="true" outlineLevel="0" collapsed="false">
      <c r="A778" s="123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3"/>
      <c r="N778" s="123"/>
      <c r="O778" s="123"/>
      <c r="P778" s="123"/>
      <c r="Q778" s="123"/>
      <c r="R778" s="123"/>
      <c r="S778" s="123"/>
      <c r="T778" s="123"/>
      <c r="U778" s="123"/>
      <c r="V778" s="123"/>
      <c r="W778" s="123"/>
      <c r="X778" s="123"/>
      <c r="Y778" s="123"/>
      <c r="Z778" s="123"/>
    </row>
    <row r="779" customFormat="false" ht="12.75" hidden="false" customHeight="true" outlineLevel="0" collapsed="false">
      <c r="A779" s="123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3"/>
      <c r="N779" s="123"/>
      <c r="O779" s="123"/>
      <c r="P779" s="123"/>
      <c r="Q779" s="123"/>
      <c r="R779" s="123"/>
      <c r="S779" s="123"/>
      <c r="T779" s="123"/>
      <c r="U779" s="123"/>
      <c r="V779" s="123"/>
      <c r="W779" s="123"/>
      <c r="X779" s="123"/>
      <c r="Y779" s="123"/>
      <c r="Z779" s="123"/>
    </row>
    <row r="780" customFormat="false" ht="12.75" hidden="false" customHeight="true" outlineLevel="0" collapsed="false">
      <c r="A780" s="123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3"/>
      <c r="N780" s="123"/>
      <c r="O780" s="123"/>
      <c r="P780" s="123"/>
      <c r="Q780" s="123"/>
      <c r="R780" s="123"/>
      <c r="S780" s="123"/>
      <c r="T780" s="123"/>
      <c r="U780" s="123"/>
      <c r="V780" s="123"/>
      <c r="W780" s="123"/>
      <c r="X780" s="123"/>
      <c r="Y780" s="123"/>
      <c r="Z780" s="123"/>
    </row>
    <row r="781" customFormat="false" ht="12.75" hidden="false" customHeight="true" outlineLevel="0" collapsed="false">
      <c r="A781" s="123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3"/>
      <c r="N781" s="123"/>
      <c r="O781" s="123"/>
      <c r="P781" s="123"/>
      <c r="Q781" s="123"/>
      <c r="R781" s="123"/>
      <c r="S781" s="123"/>
      <c r="T781" s="123"/>
      <c r="U781" s="123"/>
      <c r="V781" s="123"/>
      <c r="W781" s="123"/>
      <c r="X781" s="123"/>
      <c r="Y781" s="123"/>
      <c r="Z781" s="123"/>
    </row>
    <row r="782" customFormat="false" ht="12.75" hidden="false" customHeight="true" outlineLevel="0" collapsed="false">
      <c r="A782" s="123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3"/>
      <c r="N782" s="123"/>
      <c r="O782" s="123"/>
      <c r="P782" s="123"/>
      <c r="Q782" s="123"/>
      <c r="R782" s="123"/>
      <c r="S782" s="123"/>
      <c r="T782" s="123"/>
      <c r="U782" s="123"/>
      <c r="V782" s="123"/>
      <c r="W782" s="123"/>
      <c r="X782" s="123"/>
      <c r="Y782" s="123"/>
      <c r="Z782" s="123"/>
    </row>
    <row r="783" customFormat="false" ht="12.75" hidden="false" customHeight="true" outlineLevel="0" collapsed="false">
      <c r="A783" s="123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  <c r="N783" s="123"/>
      <c r="O783" s="123"/>
      <c r="P783" s="123"/>
      <c r="Q783" s="123"/>
      <c r="R783" s="123"/>
      <c r="S783" s="123"/>
      <c r="T783" s="123"/>
      <c r="U783" s="123"/>
      <c r="V783" s="123"/>
      <c r="W783" s="123"/>
      <c r="X783" s="123"/>
      <c r="Y783" s="123"/>
      <c r="Z783" s="123"/>
    </row>
    <row r="784" customFormat="false" ht="12.75" hidden="false" customHeight="true" outlineLevel="0" collapsed="false">
      <c r="A784" s="123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3"/>
      <c r="N784" s="123"/>
      <c r="O784" s="123"/>
      <c r="P784" s="123"/>
      <c r="Q784" s="123"/>
      <c r="R784" s="123"/>
      <c r="S784" s="123"/>
      <c r="T784" s="123"/>
      <c r="U784" s="123"/>
      <c r="V784" s="123"/>
      <c r="W784" s="123"/>
      <c r="X784" s="123"/>
      <c r="Y784" s="123"/>
      <c r="Z784" s="123"/>
    </row>
    <row r="785" customFormat="false" ht="12.75" hidden="false" customHeight="true" outlineLevel="0" collapsed="false">
      <c r="A785" s="123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3"/>
      <c r="N785" s="123"/>
      <c r="O785" s="123"/>
      <c r="P785" s="123"/>
      <c r="Q785" s="123"/>
      <c r="R785" s="123"/>
      <c r="S785" s="123"/>
      <c r="T785" s="123"/>
      <c r="U785" s="123"/>
      <c r="V785" s="123"/>
      <c r="W785" s="123"/>
      <c r="X785" s="123"/>
      <c r="Y785" s="123"/>
      <c r="Z785" s="123"/>
    </row>
    <row r="786" customFormat="false" ht="12.75" hidden="false" customHeight="true" outlineLevel="0" collapsed="false">
      <c r="A786" s="123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3"/>
      <c r="N786" s="123"/>
      <c r="O786" s="123"/>
      <c r="P786" s="123"/>
      <c r="Q786" s="123"/>
      <c r="R786" s="123"/>
      <c r="S786" s="123"/>
      <c r="T786" s="123"/>
      <c r="U786" s="123"/>
      <c r="V786" s="123"/>
      <c r="W786" s="123"/>
      <c r="X786" s="123"/>
      <c r="Y786" s="123"/>
      <c r="Z786" s="123"/>
    </row>
    <row r="787" customFormat="false" ht="12.75" hidden="false" customHeight="true" outlineLevel="0" collapsed="false">
      <c r="A787" s="123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3"/>
      <c r="N787" s="123"/>
      <c r="O787" s="123"/>
      <c r="P787" s="123"/>
      <c r="Q787" s="123"/>
      <c r="R787" s="123"/>
      <c r="S787" s="123"/>
      <c r="T787" s="123"/>
      <c r="U787" s="123"/>
      <c r="V787" s="123"/>
      <c r="W787" s="123"/>
      <c r="X787" s="123"/>
      <c r="Y787" s="123"/>
      <c r="Z787" s="123"/>
    </row>
    <row r="788" customFormat="false" ht="12.75" hidden="false" customHeight="true" outlineLevel="0" collapsed="false">
      <c r="A788" s="123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3"/>
      <c r="N788" s="123"/>
      <c r="O788" s="123"/>
      <c r="P788" s="123"/>
      <c r="Q788" s="123"/>
      <c r="R788" s="123"/>
      <c r="S788" s="123"/>
      <c r="T788" s="123"/>
      <c r="U788" s="123"/>
      <c r="V788" s="123"/>
      <c r="W788" s="123"/>
      <c r="X788" s="123"/>
      <c r="Y788" s="123"/>
      <c r="Z788" s="123"/>
    </row>
    <row r="789" customFormat="false" ht="12.75" hidden="false" customHeight="true" outlineLevel="0" collapsed="false">
      <c r="A789" s="123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3"/>
      <c r="N789" s="123"/>
      <c r="O789" s="123"/>
      <c r="P789" s="123"/>
      <c r="Q789" s="123"/>
      <c r="R789" s="123"/>
      <c r="S789" s="123"/>
      <c r="T789" s="123"/>
      <c r="U789" s="123"/>
      <c r="V789" s="123"/>
      <c r="W789" s="123"/>
      <c r="X789" s="123"/>
      <c r="Y789" s="123"/>
      <c r="Z789" s="123"/>
    </row>
    <row r="790" customFormat="false" ht="12.75" hidden="false" customHeight="true" outlineLevel="0" collapsed="false">
      <c r="A790" s="123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3"/>
      <c r="N790" s="123"/>
      <c r="O790" s="123"/>
      <c r="P790" s="123"/>
      <c r="Q790" s="123"/>
      <c r="R790" s="123"/>
      <c r="S790" s="123"/>
      <c r="T790" s="123"/>
      <c r="U790" s="123"/>
      <c r="V790" s="123"/>
      <c r="W790" s="123"/>
      <c r="X790" s="123"/>
      <c r="Y790" s="123"/>
      <c r="Z790" s="123"/>
    </row>
    <row r="791" customFormat="false" ht="12.75" hidden="false" customHeight="true" outlineLevel="0" collapsed="false">
      <c r="A791" s="123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3"/>
      <c r="N791" s="123"/>
      <c r="O791" s="123"/>
      <c r="P791" s="123"/>
      <c r="Q791" s="123"/>
      <c r="R791" s="123"/>
      <c r="S791" s="123"/>
      <c r="T791" s="123"/>
      <c r="U791" s="123"/>
      <c r="V791" s="123"/>
      <c r="W791" s="123"/>
      <c r="X791" s="123"/>
      <c r="Y791" s="123"/>
      <c r="Z791" s="123"/>
    </row>
    <row r="792" customFormat="false" ht="12.75" hidden="false" customHeight="true" outlineLevel="0" collapsed="false">
      <c r="A792" s="123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3"/>
      <c r="N792" s="123"/>
      <c r="O792" s="123"/>
      <c r="P792" s="123"/>
      <c r="Q792" s="123"/>
      <c r="R792" s="123"/>
      <c r="S792" s="123"/>
      <c r="T792" s="123"/>
      <c r="U792" s="123"/>
      <c r="V792" s="123"/>
      <c r="W792" s="123"/>
      <c r="X792" s="123"/>
      <c r="Y792" s="123"/>
      <c r="Z792" s="123"/>
    </row>
    <row r="793" customFormat="false" ht="12.75" hidden="false" customHeight="true" outlineLevel="0" collapsed="false">
      <c r="A793" s="123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3"/>
      <c r="N793" s="123"/>
      <c r="O793" s="123"/>
      <c r="P793" s="123"/>
      <c r="Q793" s="123"/>
      <c r="R793" s="123"/>
      <c r="S793" s="123"/>
      <c r="T793" s="123"/>
      <c r="U793" s="123"/>
      <c r="V793" s="123"/>
      <c r="W793" s="123"/>
      <c r="X793" s="123"/>
      <c r="Y793" s="123"/>
      <c r="Z793" s="123"/>
    </row>
    <row r="794" customFormat="false" ht="12.75" hidden="false" customHeight="true" outlineLevel="0" collapsed="false">
      <c r="A794" s="123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3"/>
      <c r="N794" s="123"/>
      <c r="O794" s="123"/>
      <c r="P794" s="123"/>
      <c r="Q794" s="123"/>
      <c r="R794" s="123"/>
      <c r="S794" s="123"/>
      <c r="T794" s="123"/>
      <c r="U794" s="123"/>
      <c r="V794" s="123"/>
      <c r="W794" s="123"/>
      <c r="X794" s="123"/>
      <c r="Y794" s="123"/>
      <c r="Z794" s="123"/>
    </row>
    <row r="795" customFormat="false" ht="12.75" hidden="false" customHeight="true" outlineLevel="0" collapsed="false">
      <c r="A795" s="123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3"/>
      <c r="N795" s="123"/>
      <c r="O795" s="123"/>
      <c r="P795" s="123"/>
      <c r="Q795" s="123"/>
      <c r="R795" s="123"/>
      <c r="S795" s="123"/>
      <c r="T795" s="123"/>
      <c r="U795" s="123"/>
      <c r="V795" s="123"/>
      <c r="W795" s="123"/>
      <c r="X795" s="123"/>
      <c r="Y795" s="123"/>
      <c r="Z795" s="123"/>
    </row>
    <row r="796" customFormat="false" ht="12.75" hidden="false" customHeight="true" outlineLevel="0" collapsed="false">
      <c r="A796" s="123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3"/>
      <c r="N796" s="123"/>
      <c r="O796" s="123"/>
      <c r="P796" s="123"/>
      <c r="Q796" s="123"/>
      <c r="R796" s="123"/>
      <c r="S796" s="123"/>
      <c r="T796" s="123"/>
      <c r="U796" s="123"/>
      <c r="V796" s="123"/>
      <c r="W796" s="123"/>
      <c r="X796" s="123"/>
      <c r="Y796" s="123"/>
      <c r="Z796" s="123"/>
    </row>
    <row r="797" customFormat="false" ht="12.75" hidden="false" customHeight="true" outlineLevel="0" collapsed="false">
      <c r="A797" s="123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3"/>
      <c r="N797" s="123"/>
      <c r="O797" s="123"/>
      <c r="P797" s="123"/>
      <c r="Q797" s="123"/>
      <c r="R797" s="123"/>
      <c r="S797" s="123"/>
      <c r="T797" s="123"/>
      <c r="U797" s="123"/>
      <c r="V797" s="123"/>
      <c r="W797" s="123"/>
      <c r="X797" s="123"/>
      <c r="Y797" s="123"/>
      <c r="Z797" s="123"/>
    </row>
    <row r="798" customFormat="false" ht="12.75" hidden="false" customHeight="true" outlineLevel="0" collapsed="false">
      <c r="A798" s="123"/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3"/>
      <c r="N798" s="123"/>
      <c r="O798" s="123"/>
      <c r="P798" s="123"/>
      <c r="Q798" s="123"/>
      <c r="R798" s="123"/>
      <c r="S798" s="123"/>
      <c r="T798" s="123"/>
      <c r="U798" s="123"/>
      <c r="V798" s="123"/>
      <c r="W798" s="123"/>
      <c r="X798" s="123"/>
      <c r="Y798" s="123"/>
      <c r="Z798" s="123"/>
    </row>
    <row r="799" customFormat="false" ht="12.75" hidden="false" customHeight="true" outlineLevel="0" collapsed="false">
      <c r="A799" s="123"/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3"/>
      <c r="N799" s="123"/>
      <c r="O799" s="123"/>
      <c r="P799" s="123"/>
      <c r="Q799" s="123"/>
      <c r="R799" s="123"/>
      <c r="S799" s="123"/>
      <c r="T799" s="123"/>
      <c r="U799" s="123"/>
      <c r="V799" s="123"/>
      <c r="W799" s="123"/>
      <c r="X799" s="123"/>
      <c r="Y799" s="123"/>
      <c r="Z799" s="123"/>
    </row>
    <row r="800" customFormat="false" ht="12.75" hidden="false" customHeight="true" outlineLevel="0" collapsed="false">
      <c r="A800" s="123"/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3"/>
      <c r="N800" s="123"/>
      <c r="O800" s="123"/>
      <c r="P800" s="123"/>
      <c r="Q800" s="123"/>
      <c r="R800" s="123"/>
      <c r="S800" s="123"/>
      <c r="T800" s="123"/>
      <c r="U800" s="123"/>
      <c r="V800" s="123"/>
      <c r="W800" s="123"/>
      <c r="X800" s="123"/>
      <c r="Y800" s="123"/>
      <c r="Z800" s="123"/>
    </row>
    <row r="801" customFormat="false" ht="12.75" hidden="false" customHeight="true" outlineLevel="0" collapsed="false">
      <c r="A801" s="123"/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3"/>
      <c r="N801" s="123"/>
      <c r="O801" s="123"/>
      <c r="P801" s="123"/>
      <c r="Q801" s="123"/>
      <c r="R801" s="123"/>
      <c r="S801" s="123"/>
      <c r="T801" s="123"/>
      <c r="U801" s="123"/>
      <c r="V801" s="123"/>
      <c r="W801" s="123"/>
      <c r="X801" s="123"/>
      <c r="Y801" s="123"/>
      <c r="Z801" s="123"/>
    </row>
    <row r="802" customFormat="false" ht="12.75" hidden="false" customHeight="true" outlineLevel="0" collapsed="false">
      <c r="A802" s="123"/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3"/>
      <c r="N802" s="123"/>
      <c r="O802" s="123"/>
      <c r="P802" s="123"/>
      <c r="Q802" s="123"/>
      <c r="R802" s="123"/>
      <c r="S802" s="123"/>
      <c r="T802" s="123"/>
      <c r="U802" s="123"/>
      <c r="V802" s="123"/>
      <c r="W802" s="123"/>
      <c r="X802" s="123"/>
      <c r="Y802" s="123"/>
      <c r="Z802" s="123"/>
    </row>
    <row r="803" customFormat="false" ht="12.75" hidden="false" customHeight="true" outlineLevel="0" collapsed="false">
      <c r="A803" s="123"/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3"/>
      <c r="N803" s="123"/>
      <c r="O803" s="123"/>
      <c r="P803" s="123"/>
      <c r="Q803" s="123"/>
      <c r="R803" s="123"/>
      <c r="S803" s="123"/>
      <c r="T803" s="123"/>
      <c r="U803" s="123"/>
      <c r="V803" s="123"/>
      <c r="W803" s="123"/>
      <c r="X803" s="123"/>
      <c r="Y803" s="123"/>
      <c r="Z803" s="123"/>
    </row>
    <row r="804" customFormat="false" ht="12.75" hidden="false" customHeight="true" outlineLevel="0" collapsed="false">
      <c r="A804" s="123"/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3"/>
      <c r="N804" s="123"/>
      <c r="O804" s="123"/>
      <c r="P804" s="123"/>
      <c r="Q804" s="123"/>
      <c r="R804" s="123"/>
      <c r="S804" s="123"/>
      <c r="T804" s="123"/>
      <c r="U804" s="123"/>
      <c r="V804" s="123"/>
      <c r="W804" s="123"/>
      <c r="X804" s="123"/>
      <c r="Y804" s="123"/>
      <c r="Z804" s="123"/>
    </row>
    <row r="805" customFormat="false" ht="12.75" hidden="false" customHeight="true" outlineLevel="0" collapsed="false">
      <c r="A805" s="123"/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3"/>
      <c r="N805" s="123"/>
      <c r="O805" s="123"/>
      <c r="P805" s="123"/>
      <c r="Q805" s="123"/>
      <c r="R805" s="123"/>
      <c r="S805" s="123"/>
      <c r="T805" s="123"/>
      <c r="U805" s="123"/>
      <c r="V805" s="123"/>
      <c r="W805" s="123"/>
      <c r="X805" s="123"/>
      <c r="Y805" s="123"/>
      <c r="Z805" s="123"/>
    </row>
    <row r="806" customFormat="false" ht="12.75" hidden="false" customHeight="true" outlineLevel="0" collapsed="false">
      <c r="A806" s="123"/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3"/>
      <c r="N806" s="123"/>
      <c r="O806" s="123"/>
      <c r="P806" s="123"/>
      <c r="Q806" s="123"/>
      <c r="R806" s="123"/>
      <c r="S806" s="123"/>
      <c r="T806" s="123"/>
      <c r="U806" s="123"/>
      <c r="V806" s="123"/>
      <c r="W806" s="123"/>
      <c r="X806" s="123"/>
      <c r="Y806" s="123"/>
      <c r="Z806" s="123"/>
    </row>
    <row r="807" customFormat="false" ht="12.75" hidden="false" customHeight="true" outlineLevel="0" collapsed="false">
      <c r="A807" s="123"/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3"/>
      <c r="N807" s="123"/>
      <c r="O807" s="123"/>
      <c r="P807" s="123"/>
      <c r="Q807" s="123"/>
      <c r="R807" s="123"/>
      <c r="S807" s="123"/>
      <c r="T807" s="123"/>
      <c r="U807" s="123"/>
      <c r="V807" s="123"/>
      <c r="W807" s="123"/>
      <c r="X807" s="123"/>
      <c r="Y807" s="123"/>
      <c r="Z807" s="123"/>
    </row>
    <row r="808" customFormat="false" ht="12.75" hidden="false" customHeight="true" outlineLevel="0" collapsed="false">
      <c r="A808" s="123"/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3"/>
      <c r="N808" s="123"/>
      <c r="O808" s="123"/>
      <c r="P808" s="123"/>
      <c r="Q808" s="123"/>
      <c r="R808" s="123"/>
      <c r="S808" s="123"/>
      <c r="T808" s="123"/>
      <c r="U808" s="123"/>
      <c r="V808" s="123"/>
      <c r="W808" s="123"/>
      <c r="X808" s="123"/>
      <c r="Y808" s="123"/>
      <c r="Z808" s="123"/>
    </row>
    <row r="809" customFormat="false" ht="12.75" hidden="false" customHeight="true" outlineLevel="0" collapsed="false">
      <c r="A809" s="123"/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3"/>
      <c r="N809" s="123"/>
      <c r="O809" s="123"/>
      <c r="P809" s="123"/>
      <c r="Q809" s="123"/>
      <c r="R809" s="123"/>
      <c r="S809" s="123"/>
      <c r="T809" s="123"/>
      <c r="U809" s="123"/>
      <c r="V809" s="123"/>
      <c r="W809" s="123"/>
      <c r="X809" s="123"/>
      <c r="Y809" s="123"/>
      <c r="Z809" s="123"/>
    </row>
    <row r="810" customFormat="false" ht="12.75" hidden="false" customHeight="true" outlineLevel="0" collapsed="false">
      <c r="A810" s="123"/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3"/>
      <c r="N810" s="123"/>
      <c r="O810" s="123"/>
      <c r="P810" s="123"/>
      <c r="Q810" s="123"/>
      <c r="R810" s="123"/>
      <c r="S810" s="123"/>
      <c r="T810" s="123"/>
      <c r="U810" s="123"/>
      <c r="V810" s="123"/>
      <c r="W810" s="123"/>
      <c r="X810" s="123"/>
      <c r="Y810" s="123"/>
      <c r="Z810" s="123"/>
    </row>
    <row r="811" customFormat="false" ht="12.75" hidden="false" customHeight="true" outlineLevel="0" collapsed="false">
      <c r="A811" s="123"/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3"/>
      <c r="N811" s="123"/>
      <c r="O811" s="123"/>
      <c r="P811" s="123"/>
      <c r="Q811" s="123"/>
      <c r="R811" s="123"/>
      <c r="S811" s="123"/>
      <c r="T811" s="123"/>
      <c r="U811" s="123"/>
      <c r="V811" s="123"/>
      <c r="W811" s="123"/>
      <c r="X811" s="123"/>
      <c r="Y811" s="123"/>
      <c r="Z811" s="123"/>
    </row>
    <row r="812" customFormat="false" ht="12.75" hidden="false" customHeight="true" outlineLevel="0" collapsed="false">
      <c r="A812" s="123"/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3"/>
      <c r="N812" s="123"/>
      <c r="O812" s="123"/>
      <c r="P812" s="123"/>
      <c r="Q812" s="123"/>
      <c r="R812" s="123"/>
      <c r="S812" s="123"/>
      <c r="T812" s="123"/>
      <c r="U812" s="123"/>
      <c r="V812" s="123"/>
      <c r="W812" s="123"/>
      <c r="X812" s="123"/>
      <c r="Y812" s="123"/>
      <c r="Z812" s="123"/>
    </row>
    <row r="813" customFormat="false" ht="12.75" hidden="false" customHeight="true" outlineLevel="0" collapsed="false">
      <c r="A813" s="123"/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3"/>
      <c r="N813" s="123"/>
      <c r="O813" s="123"/>
      <c r="P813" s="123"/>
      <c r="Q813" s="123"/>
      <c r="R813" s="123"/>
      <c r="S813" s="123"/>
      <c r="T813" s="123"/>
      <c r="U813" s="123"/>
      <c r="V813" s="123"/>
      <c r="W813" s="123"/>
      <c r="X813" s="123"/>
      <c r="Y813" s="123"/>
      <c r="Z813" s="123"/>
    </row>
    <row r="814" customFormat="false" ht="12.75" hidden="false" customHeight="true" outlineLevel="0" collapsed="false">
      <c r="A814" s="123"/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3"/>
      <c r="N814" s="123"/>
      <c r="O814" s="123"/>
      <c r="P814" s="123"/>
      <c r="Q814" s="123"/>
      <c r="R814" s="123"/>
      <c r="S814" s="123"/>
      <c r="T814" s="123"/>
      <c r="U814" s="123"/>
      <c r="V814" s="123"/>
      <c r="W814" s="123"/>
      <c r="X814" s="123"/>
      <c r="Y814" s="123"/>
      <c r="Z814" s="123"/>
    </row>
    <row r="815" customFormat="false" ht="12.75" hidden="false" customHeight="true" outlineLevel="0" collapsed="false">
      <c r="A815" s="123"/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3"/>
      <c r="N815" s="123"/>
      <c r="O815" s="123"/>
      <c r="P815" s="123"/>
      <c r="Q815" s="123"/>
      <c r="R815" s="123"/>
      <c r="S815" s="123"/>
      <c r="T815" s="123"/>
      <c r="U815" s="123"/>
      <c r="V815" s="123"/>
      <c r="W815" s="123"/>
      <c r="X815" s="123"/>
      <c r="Y815" s="123"/>
      <c r="Z815" s="123"/>
    </row>
    <row r="816" customFormat="false" ht="12.75" hidden="false" customHeight="true" outlineLevel="0" collapsed="false">
      <c r="A816" s="123"/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3"/>
      <c r="N816" s="123"/>
      <c r="O816" s="123"/>
      <c r="P816" s="123"/>
      <c r="Q816" s="123"/>
      <c r="R816" s="123"/>
      <c r="S816" s="123"/>
      <c r="T816" s="123"/>
      <c r="U816" s="123"/>
      <c r="V816" s="123"/>
      <c r="W816" s="123"/>
      <c r="X816" s="123"/>
      <c r="Y816" s="123"/>
      <c r="Z816" s="123"/>
    </row>
    <row r="817" customFormat="false" ht="12.75" hidden="false" customHeight="true" outlineLevel="0" collapsed="false">
      <c r="A817" s="123"/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3"/>
      <c r="N817" s="123"/>
      <c r="O817" s="123"/>
      <c r="P817" s="123"/>
      <c r="Q817" s="123"/>
      <c r="R817" s="123"/>
      <c r="S817" s="123"/>
      <c r="T817" s="123"/>
      <c r="U817" s="123"/>
      <c r="V817" s="123"/>
      <c r="W817" s="123"/>
      <c r="X817" s="123"/>
      <c r="Y817" s="123"/>
      <c r="Z817" s="123"/>
    </row>
    <row r="818" customFormat="false" ht="12.75" hidden="false" customHeight="true" outlineLevel="0" collapsed="false">
      <c r="A818" s="123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3"/>
      <c r="N818" s="123"/>
      <c r="O818" s="123"/>
      <c r="P818" s="123"/>
      <c r="Q818" s="123"/>
      <c r="R818" s="123"/>
      <c r="S818" s="123"/>
      <c r="T818" s="123"/>
      <c r="U818" s="123"/>
      <c r="V818" s="123"/>
      <c r="W818" s="123"/>
      <c r="X818" s="123"/>
      <c r="Y818" s="123"/>
      <c r="Z818" s="123"/>
    </row>
    <row r="819" customFormat="false" ht="12.75" hidden="false" customHeight="true" outlineLevel="0" collapsed="false">
      <c r="A819" s="123"/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3"/>
      <c r="N819" s="123"/>
      <c r="O819" s="123"/>
      <c r="P819" s="123"/>
      <c r="Q819" s="123"/>
      <c r="R819" s="123"/>
      <c r="S819" s="123"/>
      <c r="T819" s="123"/>
      <c r="U819" s="123"/>
      <c r="V819" s="123"/>
      <c r="W819" s="123"/>
      <c r="X819" s="123"/>
      <c r="Y819" s="123"/>
      <c r="Z819" s="123"/>
    </row>
    <row r="820" customFormat="false" ht="12.75" hidden="false" customHeight="true" outlineLevel="0" collapsed="false">
      <c r="A820" s="123"/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3"/>
      <c r="N820" s="123"/>
      <c r="O820" s="123"/>
      <c r="P820" s="123"/>
      <c r="Q820" s="123"/>
      <c r="R820" s="123"/>
      <c r="S820" s="123"/>
      <c r="T820" s="123"/>
      <c r="U820" s="123"/>
      <c r="V820" s="123"/>
      <c r="W820" s="123"/>
      <c r="X820" s="123"/>
      <c r="Y820" s="123"/>
      <c r="Z820" s="123"/>
    </row>
    <row r="821" customFormat="false" ht="12.75" hidden="false" customHeight="true" outlineLevel="0" collapsed="false">
      <c r="A821" s="123"/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3"/>
      <c r="N821" s="123"/>
      <c r="O821" s="123"/>
      <c r="P821" s="123"/>
      <c r="Q821" s="123"/>
      <c r="R821" s="123"/>
      <c r="S821" s="123"/>
      <c r="T821" s="123"/>
      <c r="U821" s="123"/>
      <c r="V821" s="123"/>
      <c r="W821" s="123"/>
      <c r="X821" s="123"/>
      <c r="Y821" s="123"/>
      <c r="Z821" s="123"/>
    </row>
    <row r="822" customFormat="false" ht="12.75" hidden="false" customHeight="true" outlineLevel="0" collapsed="false">
      <c r="A822" s="123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3"/>
      <c r="N822" s="123"/>
      <c r="O822" s="123"/>
      <c r="P822" s="123"/>
      <c r="Q822" s="123"/>
      <c r="R822" s="123"/>
      <c r="S822" s="123"/>
      <c r="T822" s="123"/>
      <c r="U822" s="123"/>
      <c r="V822" s="123"/>
      <c r="W822" s="123"/>
      <c r="X822" s="123"/>
      <c r="Y822" s="123"/>
      <c r="Z822" s="123"/>
    </row>
    <row r="823" customFormat="false" ht="12.75" hidden="false" customHeight="true" outlineLevel="0" collapsed="false">
      <c r="A823" s="123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3"/>
      <c r="N823" s="123"/>
      <c r="O823" s="123"/>
      <c r="P823" s="123"/>
      <c r="Q823" s="123"/>
      <c r="R823" s="123"/>
      <c r="S823" s="123"/>
      <c r="T823" s="123"/>
      <c r="U823" s="123"/>
      <c r="V823" s="123"/>
      <c r="W823" s="123"/>
      <c r="X823" s="123"/>
      <c r="Y823" s="123"/>
      <c r="Z823" s="123"/>
    </row>
    <row r="824" customFormat="false" ht="12.75" hidden="false" customHeight="true" outlineLevel="0" collapsed="false">
      <c r="A824" s="123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3"/>
      <c r="N824" s="123"/>
      <c r="O824" s="123"/>
      <c r="P824" s="123"/>
      <c r="Q824" s="123"/>
      <c r="R824" s="123"/>
      <c r="S824" s="123"/>
      <c r="T824" s="123"/>
      <c r="U824" s="123"/>
      <c r="V824" s="123"/>
      <c r="W824" s="123"/>
      <c r="X824" s="123"/>
      <c r="Y824" s="123"/>
      <c r="Z824" s="123"/>
    </row>
    <row r="825" customFormat="false" ht="12.75" hidden="false" customHeight="true" outlineLevel="0" collapsed="false">
      <c r="A825" s="123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3"/>
      <c r="N825" s="123"/>
      <c r="O825" s="123"/>
      <c r="P825" s="123"/>
      <c r="Q825" s="123"/>
      <c r="R825" s="123"/>
      <c r="S825" s="123"/>
      <c r="T825" s="123"/>
      <c r="U825" s="123"/>
      <c r="V825" s="123"/>
      <c r="W825" s="123"/>
      <c r="X825" s="123"/>
      <c r="Y825" s="123"/>
      <c r="Z825" s="123"/>
    </row>
    <row r="826" customFormat="false" ht="12.75" hidden="false" customHeight="true" outlineLevel="0" collapsed="false">
      <c r="A826" s="123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3"/>
      <c r="N826" s="123"/>
      <c r="O826" s="123"/>
      <c r="P826" s="123"/>
      <c r="Q826" s="123"/>
      <c r="R826" s="123"/>
      <c r="S826" s="123"/>
      <c r="T826" s="123"/>
      <c r="U826" s="123"/>
      <c r="V826" s="123"/>
      <c r="W826" s="123"/>
      <c r="X826" s="123"/>
      <c r="Y826" s="123"/>
      <c r="Z826" s="123"/>
    </row>
    <row r="827" customFormat="false" ht="12.75" hidden="false" customHeight="true" outlineLevel="0" collapsed="false">
      <c r="A827" s="123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3"/>
      <c r="N827" s="123"/>
      <c r="O827" s="123"/>
      <c r="P827" s="123"/>
      <c r="Q827" s="123"/>
      <c r="R827" s="123"/>
      <c r="S827" s="123"/>
      <c r="T827" s="123"/>
      <c r="U827" s="123"/>
      <c r="V827" s="123"/>
      <c r="W827" s="123"/>
      <c r="X827" s="123"/>
      <c r="Y827" s="123"/>
      <c r="Z827" s="123"/>
    </row>
    <row r="828" customFormat="false" ht="12.75" hidden="false" customHeight="true" outlineLevel="0" collapsed="false">
      <c r="A828" s="123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3"/>
      <c r="N828" s="123"/>
      <c r="O828" s="123"/>
      <c r="P828" s="123"/>
      <c r="Q828" s="123"/>
      <c r="R828" s="123"/>
      <c r="S828" s="123"/>
      <c r="T828" s="123"/>
      <c r="U828" s="123"/>
      <c r="V828" s="123"/>
      <c r="W828" s="123"/>
      <c r="X828" s="123"/>
      <c r="Y828" s="123"/>
      <c r="Z828" s="123"/>
    </row>
    <row r="829" customFormat="false" ht="12.75" hidden="false" customHeight="true" outlineLevel="0" collapsed="false">
      <c r="A829" s="123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3"/>
      <c r="N829" s="123"/>
      <c r="O829" s="123"/>
      <c r="P829" s="123"/>
      <c r="Q829" s="123"/>
      <c r="R829" s="123"/>
      <c r="S829" s="123"/>
      <c r="T829" s="123"/>
      <c r="U829" s="123"/>
      <c r="V829" s="123"/>
      <c r="W829" s="123"/>
      <c r="X829" s="123"/>
      <c r="Y829" s="123"/>
      <c r="Z829" s="123"/>
    </row>
    <row r="830" customFormat="false" ht="12.75" hidden="false" customHeight="true" outlineLevel="0" collapsed="false">
      <c r="A830" s="123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3"/>
      <c r="N830" s="123"/>
      <c r="O830" s="123"/>
      <c r="P830" s="123"/>
      <c r="Q830" s="123"/>
      <c r="R830" s="123"/>
      <c r="S830" s="123"/>
      <c r="T830" s="123"/>
      <c r="U830" s="123"/>
      <c r="V830" s="123"/>
      <c r="W830" s="123"/>
      <c r="X830" s="123"/>
      <c r="Y830" s="123"/>
      <c r="Z830" s="123"/>
    </row>
    <row r="831" customFormat="false" ht="12.75" hidden="false" customHeight="true" outlineLevel="0" collapsed="false">
      <c r="A831" s="123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3"/>
      <c r="N831" s="123"/>
      <c r="O831" s="123"/>
      <c r="P831" s="123"/>
      <c r="Q831" s="123"/>
      <c r="R831" s="123"/>
      <c r="S831" s="123"/>
      <c r="T831" s="123"/>
      <c r="U831" s="123"/>
      <c r="V831" s="123"/>
      <c r="W831" s="123"/>
      <c r="X831" s="123"/>
      <c r="Y831" s="123"/>
      <c r="Z831" s="123"/>
    </row>
    <row r="832" customFormat="false" ht="12.75" hidden="false" customHeight="true" outlineLevel="0" collapsed="false">
      <c r="A832" s="123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3"/>
      <c r="N832" s="123"/>
      <c r="O832" s="123"/>
      <c r="P832" s="123"/>
      <c r="Q832" s="123"/>
      <c r="R832" s="123"/>
      <c r="S832" s="123"/>
      <c r="T832" s="123"/>
      <c r="U832" s="123"/>
      <c r="V832" s="123"/>
      <c r="W832" s="123"/>
      <c r="X832" s="123"/>
      <c r="Y832" s="123"/>
      <c r="Z832" s="123"/>
    </row>
    <row r="833" customFormat="false" ht="12.75" hidden="false" customHeight="true" outlineLevel="0" collapsed="false">
      <c r="A833" s="123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3"/>
      <c r="N833" s="123"/>
      <c r="O833" s="123"/>
      <c r="P833" s="123"/>
      <c r="Q833" s="123"/>
      <c r="R833" s="123"/>
      <c r="S833" s="123"/>
      <c r="T833" s="123"/>
      <c r="U833" s="123"/>
      <c r="V833" s="123"/>
      <c r="W833" s="123"/>
      <c r="X833" s="123"/>
      <c r="Y833" s="123"/>
      <c r="Z833" s="123"/>
    </row>
    <row r="834" customFormat="false" ht="12.75" hidden="false" customHeight="true" outlineLevel="0" collapsed="false">
      <c r="A834" s="123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3"/>
      <c r="N834" s="123"/>
      <c r="O834" s="123"/>
      <c r="P834" s="123"/>
      <c r="Q834" s="123"/>
      <c r="R834" s="123"/>
      <c r="S834" s="123"/>
      <c r="T834" s="123"/>
      <c r="U834" s="123"/>
      <c r="V834" s="123"/>
      <c r="W834" s="123"/>
      <c r="X834" s="123"/>
      <c r="Y834" s="123"/>
      <c r="Z834" s="123"/>
    </row>
    <row r="835" customFormat="false" ht="12.75" hidden="false" customHeight="true" outlineLevel="0" collapsed="false">
      <c r="A835" s="123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3"/>
      <c r="N835" s="123"/>
      <c r="O835" s="123"/>
      <c r="P835" s="123"/>
      <c r="Q835" s="123"/>
      <c r="R835" s="123"/>
      <c r="S835" s="123"/>
      <c r="T835" s="123"/>
      <c r="U835" s="123"/>
      <c r="V835" s="123"/>
      <c r="W835" s="123"/>
      <c r="X835" s="123"/>
      <c r="Y835" s="123"/>
      <c r="Z835" s="123"/>
    </row>
    <row r="836" customFormat="false" ht="12.75" hidden="false" customHeight="true" outlineLevel="0" collapsed="false">
      <c r="A836" s="123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3"/>
      <c r="N836" s="123"/>
      <c r="O836" s="123"/>
      <c r="P836" s="123"/>
      <c r="Q836" s="123"/>
      <c r="R836" s="123"/>
      <c r="S836" s="123"/>
      <c r="T836" s="123"/>
      <c r="U836" s="123"/>
      <c r="V836" s="123"/>
      <c r="W836" s="123"/>
      <c r="X836" s="123"/>
      <c r="Y836" s="123"/>
      <c r="Z836" s="123"/>
    </row>
    <row r="837" customFormat="false" ht="12.75" hidden="false" customHeight="true" outlineLevel="0" collapsed="false">
      <c r="A837" s="123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3"/>
      <c r="N837" s="123"/>
      <c r="O837" s="123"/>
      <c r="P837" s="123"/>
      <c r="Q837" s="123"/>
      <c r="R837" s="123"/>
      <c r="S837" s="123"/>
      <c r="T837" s="123"/>
      <c r="U837" s="123"/>
      <c r="V837" s="123"/>
      <c r="W837" s="123"/>
      <c r="X837" s="123"/>
      <c r="Y837" s="123"/>
      <c r="Z837" s="123"/>
    </row>
    <row r="838" customFormat="false" ht="12.75" hidden="false" customHeight="true" outlineLevel="0" collapsed="false">
      <c r="A838" s="123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3"/>
      <c r="N838" s="123"/>
      <c r="O838" s="123"/>
      <c r="P838" s="123"/>
      <c r="Q838" s="123"/>
      <c r="R838" s="123"/>
      <c r="S838" s="123"/>
      <c r="T838" s="123"/>
      <c r="U838" s="123"/>
      <c r="V838" s="123"/>
      <c r="W838" s="123"/>
      <c r="X838" s="123"/>
      <c r="Y838" s="123"/>
      <c r="Z838" s="123"/>
    </row>
    <row r="839" customFormat="false" ht="12.75" hidden="false" customHeight="true" outlineLevel="0" collapsed="false">
      <c r="A839" s="123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3"/>
      <c r="N839" s="123"/>
      <c r="O839" s="123"/>
      <c r="P839" s="123"/>
      <c r="Q839" s="123"/>
      <c r="R839" s="123"/>
      <c r="S839" s="123"/>
      <c r="T839" s="123"/>
      <c r="U839" s="123"/>
      <c r="V839" s="123"/>
      <c r="W839" s="123"/>
      <c r="X839" s="123"/>
      <c r="Y839" s="123"/>
      <c r="Z839" s="123"/>
    </row>
    <row r="840" customFormat="false" ht="12.75" hidden="false" customHeight="true" outlineLevel="0" collapsed="false">
      <c r="A840" s="123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3"/>
      <c r="N840" s="123"/>
      <c r="O840" s="123"/>
      <c r="P840" s="123"/>
      <c r="Q840" s="123"/>
      <c r="R840" s="123"/>
      <c r="S840" s="123"/>
      <c r="T840" s="123"/>
      <c r="U840" s="123"/>
      <c r="V840" s="123"/>
      <c r="W840" s="123"/>
      <c r="X840" s="123"/>
      <c r="Y840" s="123"/>
      <c r="Z840" s="123"/>
    </row>
    <row r="841" customFormat="false" ht="12.75" hidden="false" customHeight="true" outlineLevel="0" collapsed="false">
      <c r="A841" s="123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  <c r="N841" s="123"/>
      <c r="O841" s="123"/>
      <c r="P841" s="123"/>
      <c r="Q841" s="123"/>
      <c r="R841" s="123"/>
      <c r="S841" s="123"/>
      <c r="T841" s="123"/>
      <c r="U841" s="123"/>
      <c r="V841" s="123"/>
      <c r="W841" s="123"/>
      <c r="X841" s="123"/>
      <c r="Y841" s="123"/>
      <c r="Z841" s="123"/>
    </row>
    <row r="842" customFormat="false" ht="12.75" hidden="false" customHeight="true" outlineLevel="0" collapsed="false">
      <c r="A842" s="123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3"/>
      <c r="N842" s="123"/>
      <c r="O842" s="123"/>
      <c r="P842" s="123"/>
      <c r="Q842" s="123"/>
      <c r="R842" s="123"/>
      <c r="S842" s="123"/>
      <c r="T842" s="123"/>
      <c r="U842" s="123"/>
      <c r="V842" s="123"/>
      <c r="W842" s="123"/>
      <c r="X842" s="123"/>
      <c r="Y842" s="123"/>
      <c r="Z842" s="123"/>
    </row>
    <row r="843" customFormat="false" ht="12.75" hidden="false" customHeight="true" outlineLevel="0" collapsed="false">
      <c r="A843" s="123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3"/>
      <c r="N843" s="123"/>
      <c r="O843" s="123"/>
      <c r="P843" s="123"/>
      <c r="Q843" s="123"/>
      <c r="R843" s="123"/>
      <c r="S843" s="123"/>
      <c r="T843" s="123"/>
      <c r="U843" s="123"/>
      <c r="V843" s="123"/>
      <c r="W843" s="123"/>
      <c r="X843" s="123"/>
      <c r="Y843" s="123"/>
      <c r="Z843" s="123"/>
    </row>
    <row r="844" customFormat="false" ht="12.75" hidden="false" customHeight="true" outlineLevel="0" collapsed="false">
      <c r="A844" s="123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3"/>
      <c r="N844" s="123"/>
      <c r="O844" s="123"/>
      <c r="P844" s="123"/>
      <c r="Q844" s="123"/>
      <c r="R844" s="123"/>
      <c r="S844" s="123"/>
      <c r="T844" s="123"/>
      <c r="U844" s="123"/>
      <c r="V844" s="123"/>
      <c r="W844" s="123"/>
      <c r="X844" s="123"/>
      <c r="Y844" s="123"/>
      <c r="Z844" s="123"/>
    </row>
    <row r="845" customFormat="false" ht="12.75" hidden="false" customHeight="true" outlineLevel="0" collapsed="false">
      <c r="A845" s="123"/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3"/>
      <c r="N845" s="123"/>
      <c r="O845" s="123"/>
      <c r="P845" s="123"/>
      <c r="Q845" s="123"/>
      <c r="R845" s="123"/>
      <c r="S845" s="123"/>
      <c r="T845" s="123"/>
      <c r="U845" s="123"/>
      <c r="V845" s="123"/>
      <c r="W845" s="123"/>
      <c r="X845" s="123"/>
      <c r="Y845" s="123"/>
      <c r="Z845" s="123"/>
    </row>
    <row r="846" customFormat="false" ht="12.75" hidden="false" customHeight="true" outlineLevel="0" collapsed="false">
      <c r="A846" s="123"/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3"/>
      <c r="N846" s="123"/>
      <c r="O846" s="123"/>
      <c r="P846" s="123"/>
      <c r="Q846" s="123"/>
      <c r="R846" s="123"/>
      <c r="S846" s="123"/>
      <c r="T846" s="123"/>
      <c r="U846" s="123"/>
      <c r="V846" s="123"/>
      <c r="W846" s="123"/>
      <c r="X846" s="123"/>
      <c r="Y846" s="123"/>
      <c r="Z846" s="123"/>
    </row>
    <row r="847" customFormat="false" ht="12.75" hidden="false" customHeight="true" outlineLevel="0" collapsed="false">
      <c r="A847" s="123"/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3"/>
      <c r="N847" s="123"/>
      <c r="O847" s="123"/>
      <c r="P847" s="123"/>
      <c r="Q847" s="123"/>
      <c r="R847" s="123"/>
      <c r="S847" s="123"/>
      <c r="T847" s="123"/>
      <c r="U847" s="123"/>
      <c r="V847" s="123"/>
      <c r="W847" s="123"/>
      <c r="X847" s="123"/>
      <c r="Y847" s="123"/>
      <c r="Z847" s="123"/>
    </row>
    <row r="848" customFormat="false" ht="12.75" hidden="false" customHeight="true" outlineLevel="0" collapsed="false">
      <c r="A848" s="123"/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3"/>
      <c r="N848" s="123"/>
      <c r="O848" s="123"/>
      <c r="P848" s="123"/>
      <c r="Q848" s="123"/>
      <c r="R848" s="123"/>
      <c r="S848" s="123"/>
      <c r="T848" s="123"/>
      <c r="U848" s="123"/>
      <c r="V848" s="123"/>
      <c r="W848" s="123"/>
      <c r="X848" s="123"/>
      <c r="Y848" s="123"/>
      <c r="Z848" s="123"/>
    </row>
    <row r="849" customFormat="false" ht="12.75" hidden="false" customHeight="true" outlineLevel="0" collapsed="false">
      <c r="A849" s="123"/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3"/>
      <c r="N849" s="123"/>
      <c r="O849" s="123"/>
      <c r="P849" s="123"/>
      <c r="Q849" s="123"/>
      <c r="R849" s="123"/>
      <c r="S849" s="123"/>
      <c r="T849" s="123"/>
      <c r="U849" s="123"/>
      <c r="V849" s="123"/>
      <c r="W849" s="123"/>
      <c r="X849" s="123"/>
      <c r="Y849" s="123"/>
      <c r="Z849" s="123"/>
    </row>
    <row r="850" customFormat="false" ht="12.75" hidden="false" customHeight="true" outlineLevel="0" collapsed="false">
      <c r="A850" s="123"/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3"/>
      <c r="N850" s="123"/>
      <c r="O850" s="123"/>
      <c r="P850" s="123"/>
      <c r="Q850" s="123"/>
      <c r="R850" s="123"/>
      <c r="S850" s="123"/>
      <c r="T850" s="123"/>
      <c r="U850" s="123"/>
      <c r="V850" s="123"/>
      <c r="W850" s="123"/>
      <c r="X850" s="123"/>
      <c r="Y850" s="123"/>
      <c r="Z850" s="123"/>
    </row>
    <row r="851" customFormat="false" ht="12.75" hidden="false" customHeight="true" outlineLevel="0" collapsed="false">
      <c r="A851" s="123"/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3"/>
      <c r="N851" s="123"/>
      <c r="O851" s="123"/>
      <c r="P851" s="123"/>
      <c r="Q851" s="123"/>
      <c r="R851" s="123"/>
      <c r="S851" s="123"/>
      <c r="T851" s="123"/>
      <c r="U851" s="123"/>
      <c r="V851" s="123"/>
      <c r="W851" s="123"/>
      <c r="X851" s="123"/>
      <c r="Y851" s="123"/>
      <c r="Z851" s="123"/>
    </row>
    <row r="852" customFormat="false" ht="12.75" hidden="false" customHeight="true" outlineLevel="0" collapsed="false">
      <c r="A852" s="123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3"/>
      <c r="N852" s="123"/>
      <c r="O852" s="123"/>
      <c r="P852" s="123"/>
      <c r="Q852" s="123"/>
      <c r="R852" s="123"/>
      <c r="S852" s="123"/>
      <c r="T852" s="123"/>
      <c r="U852" s="123"/>
      <c r="V852" s="123"/>
      <c r="W852" s="123"/>
      <c r="X852" s="123"/>
      <c r="Y852" s="123"/>
      <c r="Z852" s="123"/>
    </row>
    <row r="853" customFormat="false" ht="12.75" hidden="false" customHeight="true" outlineLevel="0" collapsed="false">
      <c r="A853" s="123"/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3"/>
      <c r="N853" s="123"/>
      <c r="O853" s="123"/>
      <c r="P853" s="123"/>
      <c r="Q853" s="123"/>
      <c r="R853" s="123"/>
      <c r="S853" s="123"/>
      <c r="T853" s="123"/>
      <c r="U853" s="123"/>
      <c r="V853" s="123"/>
      <c r="W853" s="123"/>
      <c r="X853" s="123"/>
      <c r="Y853" s="123"/>
      <c r="Z853" s="123"/>
    </row>
    <row r="854" customFormat="false" ht="12.75" hidden="false" customHeight="true" outlineLevel="0" collapsed="false">
      <c r="A854" s="123"/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3"/>
      <c r="N854" s="123"/>
      <c r="O854" s="123"/>
      <c r="P854" s="123"/>
      <c r="Q854" s="123"/>
      <c r="R854" s="123"/>
      <c r="S854" s="123"/>
      <c r="T854" s="123"/>
      <c r="U854" s="123"/>
      <c r="V854" s="123"/>
      <c r="W854" s="123"/>
      <c r="X854" s="123"/>
      <c r="Y854" s="123"/>
      <c r="Z854" s="123"/>
    </row>
    <row r="855" customFormat="false" ht="12.75" hidden="false" customHeight="true" outlineLevel="0" collapsed="false">
      <c r="A855" s="123"/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3"/>
      <c r="N855" s="123"/>
      <c r="O855" s="123"/>
      <c r="P855" s="123"/>
      <c r="Q855" s="123"/>
      <c r="R855" s="123"/>
      <c r="S855" s="123"/>
      <c r="T855" s="123"/>
      <c r="U855" s="123"/>
      <c r="V855" s="123"/>
      <c r="W855" s="123"/>
      <c r="X855" s="123"/>
      <c r="Y855" s="123"/>
      <c r="Z855" s="123"/>
    </row>
    <row r="856" customFormat="false" ht="12.75" hidden="false" customHeight="true" outlineLevel="0" collapsed="false">
      <c r="A856" s="123"/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3"/>
      <c r="N856" s="123"/>
      <c r="O856" s="123"/>
      <c r="P856" s="123"/>
      <c r="Q856" s="123"/>
      <c r="R856" s="123"/>
      <c r="S856" s="123"/>
      <c r="T856" s="123"/>
      <c r="U856" s="123"/>
      <c r="V856" s="123"/>
      <c r="W856" s="123"/>
      <c r="X856" s="123"/>
      <c r="Y856" s="123"/>
      <c r="Z856" s="123"/>
    </row>
    <row r="857" customFormat="false" ht="12.75" hidden="false" customHeight="true" outlineLevel="0" collapsed="false">
      <c r="A857" s="123"/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3"/>
      <c r="N857" s="123"/>
      <c r="O857" s="123"/>
      <c r="P857" s="123"/>
      <c r="Q857" s="123"/>
      <c r="R857" s="123"/>
      <c r="S857" s="123"/>
      <c r="T857" s="123"/>
      <c r="U857" s="123"/>
      <c r="V857" s="123"/>
      <c r="W857" s="123"/>
      <c r="X857" s="123"/>
      <c r="Y857" s="123"/>
      <c r="Z857" s="123"/>
    </row>
    <row r="858" customFormat="false" ht="12.75" hidden="false" customHeight="true" outlineLevel="0" collapsed="false">
      <c r="A858" s="123"/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3"/>
      <c r="N858" s="123"/>
      <c r="O858" s="123"/>
      <c r="P858" s="123"/>
      <c r="Q858" s="123"/>
      <c r="R858" s="123"/>
      <c r="S858" s="123"/>
      <c r="T858" s="123"/>
      <c r="U858" s="123"/>
      <c r="V858" s="123"/>
      <c r="W858" s="123"/>
      <c r="X858" s="123"/>
      <c r="Y858" s="123"/>
      <c r="Z858" s="123"/>
    </row>
    <row r="859" customFormat="false" ht="12.75" hidden="false" customHeight="true" outlineLevel="0" collapsed="false">
      <c r="A859" s="123"/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3"/>
      <c r="N859" s="123"/>
      <c r="O859" s="123"/>
      <c r="P859" s="123"/>
      <c r="Q859" s="123"/>
      <c r="R859" s="123"/>
      <c r="S859" s="123"/>
      <c r="T859" s="123"/>
      <c r="U859" s="123"/>
      <c r="V859" s="123"/>
      <c r="W859" s="123"/>
      <c r="X859" s="123"/>
      <c r="Y859" s="123"/>
      <c r="Z859" s="123"/>
    </row>
    <row r="860" customFormat="false" ht="12.75" hidden="false" customHeight="true" outlineLevel="0" collapsed="false">
      <c r="A860" s="123"/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3"/>
      <c r="N860" s="123"/>
      <c r="O860" s="123"/>
      <c r="P860" s="123"/>
      <c r="Q860" s="123"/>
      <c r="R860" s="123"/>
      <c r="S860" s="123"/>
      <c r="T860" s="123"/>
      <c r="U860" s="123"/>
      <c r="V860" s="123"/>
      <c r="W860" s="123"/>
      <c r="X860" s="123"/>
      <c r="Y860" s="123"/>
      <c r="Z860" s="123"/>
    </row>
    <row r="861" customFormat="false" ht="12.75" hidden="false" customHeight="true" outlineLevel="0" collapsed="false">
      <c r="A861" s="123"/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3"/>
      <c r="N861" s="123"/>
      <c r="O861" s="123"/>
      <c r="P861" s="123"/>
      <c r="Q861" s="123"/>
      <c r="R861" s="123"/>
      <c r="S861" s="123"/>
      <c r="T861" s="123"/>
      <c r="U861" s="123"/>
      <c r="V861" s="123"/>
      <c r="W861" s="123"/>
      <c r="X861" s="123"/>
      <c r="Y861" s="123"/>
      <c r="Z861" s="123"/>
    </row>
    <row r="862" customFormat="false" ht="12.75" hidden="false" customHeight="true" outlineLevel="0" collapsed="false">
      <c r="A862" s="123"/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3"/>
      <c r="N862" s="123"/>
      <c r="O862" s="123"/>
      <c r="P862" s="123"/>
      <c r="Q862" s="123"/>
      <c r="R862" s="123"/>
      <c r="S862" s="123"/>
      <c r="T862" s="123"/>
      <c r="U862" s="123"/>
      <c r="V862" s="123"/>
      <c r="W862" s="123"/>
      <c r="X862" s="123"/>
      <c r="Y862" s="123"/>
      <c r="Z862" s="123"/>
    </row>
    <row r="863" customFormat="false" ht="12.75" hidden="false" customHeight="true" outlineLevel="0" collapsed="false">
      <c r="A863" s="123"/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3"/>
      <c r="N863" s="123"/>
      <c r="O863" s="123"/>
      <c r="P863" s="123"/>
      <c r="Q863" s="123"/>
      <c r="R863" s="123"/>
      <c r="S863" s="123"/>
      <c r="T863" s="123"/>
      <c r="U863" s="123"/>
      <c r="V863" s="123"/>
      <c r="W863" s="123"/>
      <c r="X863" s="123"/>
      <c r="Y863" s="123"/>
      <c r="Z863" s="123"/>
    </row>
    <row r="864" customFormat="false" ht="12.75" hidden="false" customHeight="true" outlineLevel="0" collapsed="false">
      <c r="A864" s="123"/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3"/>
      <c r="N864" s="123"/>
      <c r="O864" s="123"/>
      <c r="P864" s="123"/>
      <c r="Q864" s="123"/>
      <c r="R864" s="123"/>
      <c r="S864" s="123"/>
      <c r="T864" s="123"/>
      <c r="U864" s="123"/>
      <c r="V864" s="123"/>
      <c r="W864" s="123"/>
      <c r="X864" s="123"/>
      <c r="Y864" s="123"/>
      <c r="Z864" s="123"/>
    </row>
    <row r="865" customFormat="false" ht="12.75" hidden="false" customHeight="true" outlineLevel="0" collapsed="false">
      <c r="A865" s="123"/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3"/>
      <c r="N865" s="123"/>
      <c r="O865" s="123"/>
      <c r="P865" s="123"/>
      <c r="Q865" s="123"/>
      <c r="R865" s="123"/>
      <c r="S865" s="123"/>
      <c r="T865" s="123"/>
      <c r="U865" s="123"/>
      <c r="V865" s="123"/>
      <c r="W865" s="123"/>
      <c r="X865" s="123"/>
      <c r="Y865" s="123"/>
      <c r="Z865" s="123"/>
    </row>
    <row r="866" customFormat="false" ht="12.75" hidden="false" customHeight="true" outlineLevel="0" collapsed="false">
      <c r="A866" s="123"/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3"/>
      <c r="N866" s="123"/>
      <c r="O866" s="123"/>
      <c r="P866" s="123"/>
      <c r="Q866" s="123"/>
      <c r="R866" s="123"/>
      <c r="S866" s="123"/>
      <c r="T866" s="123"/>
      <c r="U866" s="123"/>
      <c r="V866" s="123"/>
      <c r="W866" s="123"/>
      <c r="X866" s="123"/>
      <c r="Y866" s="123"/>
      <c r="Z866" s="123"/>
    </row>
    <row r="867" customFormat="false" ht="12.75" hidden="false" customHeight="true" outlineLevel="0" collapsed="false">
      <c r="A867" s="123"/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3"/>
      <c r="N867" s="123"/>
      <c r="O867" s="123"/>
      <c r="P867" s="123"/>
      <c r="Q867" s="123"/>
      <c r="R867" s="123"/>
      <c r="S867" s="123"/>
      <c r="T867" s="123"/>
      <c r="U867" s="123"/>
      <c r="V867" s="123"/>
      <c r="W867" s="123"/>
      <c r="X867" s="123"/>
      <c r="Y867" s="123"/>
      <c r="Z867" s="123"/>
    </row>
    <row r="868" customFormat="false" ht="12.75" hidden="false" customHeight="true" outlineLevel="0" collapsed="false">
      <c r="A868" s="123"/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3"/>
      <c r="N868" s="123"/>
      <c r="O868" s="123"/>
      <c r="P868" s="123"/>
      <c r="Q868" s="123"/>
      <c r="R868" s="123"/>
      <c r="S868" s="123"/>
      <c r="T868" s="123"/>
      <c r="U868" s="123"/>
      <c r="V868" s="123"/>
      <c r="W868" s="123"/>
      <c r="X868" s="123"/>
      <c r="Y868" s="123"/>
      <c r="Z868" s="123"/>
    </row>
    <row r="869" customFormat="false" ht="12.75" hidden="false" customHeight="true" outlineLevel="0" collapsed="false">
      <c r="A869" s="123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3"/>
      <c r="N869" s="123"/>
      <c r="O869" s="123"/>
      <c r="P869" s="123"/>
      <c r="Q869" s="123"/>
      <c r="R869" s="123"/>
      <c r="S869" s="123"/>
      <c r="T869" s="123"/>
      <c r="U869" s="123"/>
      <c r="V869" s="123"/>
      <c r="W869" s="123"/>
      <c r="X869" s="123"/>
      <c r="Y869" s="123"/>
      <c r="Z869" s="123"/>
    </row>
    <row r="870" customFormat="false" ht="12.75" hidden="false" customHeight="true" outlineLevel="0" collapsed="false">
      <c r="A870" s="123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3"/>
      <c r="N870" s="123"/>
      <c r="O870" s="123"/>
      <c r="P870" s="123"/>
      <c r="Q870" s="123"/>
      <c r="R870" s="123"/>
      <c r="S870" s="123"/>
      <c r="T870" s="123"/>
      <c r="U870" s="123"/>
      <c r="V870" s="123"/>
      <c r="W870" s="123"/>
      <c r="X870" s="123"/>
      <c r="Y870" s="123"/>
      <c r="Z870" s="123"/>
    </row>
    <row r="871" customFormat="false" ht="12.75" hidden="false" customHeight="true" outlineLevel="0" collapsed="false">
      <c r="A871" s="123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3"/>
      <c r="N871" s="123"/>
      <c r="O871" s="123"/>
      <c r="P871" s="123"/>
      <c r="Q871" s="123"/>
      <c r="R871" s="123"/>
      <c r="S871" s="123"/>
      <c r="T871" s="123"/>
      <c r="U871" s="123"/>
      <c r="V871" s="123"/>
      <c r="W871" s="123"/>
      <c r="X871" s="123"/>
      <c r="Y871" s="123"/>
      <c r="Z871" s="123"/>
    </row>
    <row r="872" customFormat="false" ht="12.75" hidden="false" customHeight="true" outlineLevel="0" collapsed="false">
      <c r="A872" s="123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3"/>
      <c r="N872" s="123"/>
      <c r="O872" s="123"/>
      <c r="P872" s="123"/>
      <c r="Q872" s="123"/>
      <c r="R872" s="123"/>
      <c r="S872" s="123"/>
      <c r="T872" s="123"/>
      <c r="U872" s="123"/>
      <c r="V872" s="123"/>
      <c r="W872" s="123"/>
      <c r="X872" s="123"/>
      <c r="Y872" s="123"/>
      <c r="Z872" s="123"/>
    </row>
    <row r="873" customFormat="false" ht="12.75" hidden="false" customHeight="true" outlineLevel="0" collapsed="false">
      <c r="A873" s="123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3"/>
      <c r="N873" s="123"/>
      <c r="O873" s="123"/>
      <c r="P873" s="123"/>
      <c r="Q873" s="123"/>
      <c r="R873" s="123"/>
      <c r="S873" s="123"/>
      <c r="T873" s="123"/>
      <c r="U873" s="123"/>
      <c r="V873" s="123"/>
      <c r="W873" s="123"/>
      <c r="X873" s="123"/>
      <c r="Y873" s="123"/>
      <c r="Z873" s="123"/>
    </row>
    <row r="874" customFormat="false" ht="12.75" hidden="false" customHeight="true" outlineLevel="0" collapsed="false">
      <c r="A874" s="123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3"/>
      <c r="N874" s="123"/>
      <c r="O874" s="123"/>
      <c r="P874" s="123"/>
      <c r="Q874" s="123"/>
      <c r="R874" s="123"/>
      <c r="S874" s="123"/>
      <c r="T874" s="123"/>
      <c r="U874" s="123"/>
      <c r="V874" s="123"/>
      <c r="W874" s="123"/>
      <c r="X874" s="123"/>
      <c r="Y874" s="123"/>
      <c r="Z874" s="123"/>
    </row>
    <row r="875" customFormat="false" ht="12.75" hidden="false" customHeight="true" outlineLevel="0" collapsed="false">
      <c r="A875" s="123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3"/>
      <c r="N875" s="123"/>
      <c r="O875" s="123"/>
      <c r="P875" s="123"/>
      <c r="Q875" s="123"/>
      <c r="R875" s="123"/>
      <c r="S875" s="123"/>
      <c r="T875" s="123"/>
      <c r="U875" s="123"/>
      <c r="V875" s="123"/>
      <c r="W875" s="123"/>
      <c r="X875" s="123"/>
      <c r="Y875" s="123"/>
      <c r="Z875" s="123"/>
    </row>
    <row r="876" customFormat="false" ht="12.75" hidden="false" customHeight="true" outlineLevel="0" collapsed="false">
      <c r="A876" s="123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3"/>
      <c r="N876" s="123"/>
      <c r="O876" s="123"/>
      <c r="P876" s="123"/>
      <c r="Q876" s="123"/>
      <c r="R876" s="123"/>
      <c r="S876" s="123"/>
      <c r="T876" s="123"/>
      <c r="U876" s="123"/>
      <c r="V876" s="123"/>
      <c r="W876" s="123"/>
      <c r="X876" s="123"/>
      <c r="Y876" s="123"/>
      <c r="Z876" s="123"/>
    </row>
    <row r="877" customFormat="false" ht="12.75" hidden="false" customHeight="true" outlineLevel="0" collapsed="false">
      <c r="A877" s="123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3"/>
      <c r="N877" s="123"/>
      <c r="O877" s="123"/>
      <c r="P877" s="123"/>
      <c r="Q877" s="123"/>
      <c r="R877" s="123"/>
      <c r="S877" s="123"/>
      <c r="T877" s="123"/>
      <c r="U877" s="123"/>
      <c r="V877" s="123"/>
      <c r="W877" s="123"/>
      <c r="X877" s="123"/>
      <c r="Y877" s="123"/>
      <c r="Z877" s="123"/>
    </row>
    <row r="878" customFormat="false" ht="12.75" hidden="false" customHeight="true" outlineLevel="0" collapsed="false">
      <c r="A878" s="123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3"/>
      <c r="N878" s="123"/>
      <c r="O878" s="123"/>
      <c r="P878" s="123"/>
      <c r="Q878" s="123"/>
      <c r="R878" s="123"/>
      <c r="S878" s="123"/>
      <c r="T878" s="123"/>
      <c r="U878" s="123"/>
      <c r="V878" s="123"/>
      <c r="W878" s="123"/>
      <c r="X878" s="123"/>
      <c r="Y878" s="123"/>
      <c r="Z878" s="123"/>
    </row>
    <row r="879" customFormat="false" ht="12.75" hidden="false" customHeight="true" outlineLevel="0" collapsed="false">
      <c r="A879" s="123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3"/>
      <c r="N879" s="123"/>
      <c r="O879" s="123"/>
      <c r="P879" s="123"/>
      <c r="Q879" s="123"/>
      <c r="R879" s="123"/>
      <c r="S879" s="123"/>
      <c r="T879" s="123"/>
      <c r="U879" s="123"/>
      <c r="V879" s="123"/>
      <c r="W879" s="123"/>
      <c r="X879" s="123"/>
      <c r="Y879" s="123"/>
      <c r="Z879" s="123"/>
    </row>
    <row r="880" customFormat="false" ht="12.75" hidden="false" customHeight="true" outlineLevel="0" collapsed="false">
      <c r="A880" s="123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3"/>
      <c r="N880" s="123"/>
      <c r="O880" s="123"/>
      <c r="P880" s="123"/>
      <c r="Q880" s="123"/>
      <c r="R880" s="123"/>
      <c r="S880" s="123"/>
      <c r="T880" s="123"/>
      <c r="U880" s="123"/>
      <c r="V880" s="123"/>
      <c r="W880" s="123"/>
      <c r="X880" s="123"/>
      <c r="Y880" s="123"/>
      <c r="Z880" s="123"/>
    </row>
    <row r="881" customFormat="false" ht="12.75" hidden="false" customHeight="true" outlineLevel="0" collapsed="false">
      <c r="A881" s="123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3"/>
      <c r="N881" s="123"/>
      <c r="O881" s="123"/>
      <c r="P881" s="123"/>
      <c r="Q881" s="123"/>
      <c r="R881" s="123"/>
      <c r="S881" s="123"/>
      <c r="T881" s="123"/>
      <c r="U881" s="123"/>
      <c r="V881" s="123"/>
      <c r="W881" s="123"/>
      <c r="X881" s="123"/>
      <c r="Y881" s="123"/>
      <c r="Z881" s="123"/>
    </row>
    <row r="882" customFormat="false" ht="12.75" hidden="false" customHeight="true" outlineLevel="0" collapsed="false">
      <c r="A882" s="123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3"/>
      <c r="N882" s="123"/>
      <c r="O882" s="123"/>
      <c r="P882" s="123"/>
      <c r="Q882" s="123"/>
      <c r="R882" s="123"/>
      <c r="S882" s="123"/>
      <c r="T882" s="123"/>
      <c r="U882" s="123"/>
      <c r="V882" s="123"/>
      <c r="W882" s="123"/>
      <c r="X882" s="123"/>
      <c r="Y882" s="123"/>
      <c r="Z882" s="123"/>
    </row>
    <row r="883" customFormat="false" ht="12.75" hidden="false" customHeight="true" outlineLevel="0" collapsed="false">
      <c r="A883" s="123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3"/>
      <c r="N883" s="123"/>
      <c r="O883" s="123"/>
      <c r="P883" s="123"/>
      <c r="Q883" s="123"/>
      <c r="R883" s="123"/>
      <c r="S883" s="123"/>
      <c r="T883" s="123"/>
      <c r="U883" s="123"/>
      <c r="V883" s="123"/>
      <c r="W883" s="123"/>
      <c r="X883" s="123"/>
      <c r="Y883" s="123"/>
      <c r="Z883" s="123"/>
    </row>
    <row r="884" customFormat="false" ht="12.75" hidden="false" customHeight="true" outlineLevel="0" collapsed="false">
      <c r="A884" s="123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3"/>
      <c r="N884" s="123"/>
      <c r="O884" s="123"/>
      <c r="P884" s="123"/>
      <c r="Q884" s="123"/>
      <c r="R884" s="123"/>
      <c r="S884" s="123"/>
      <c r="T884" s="123"/>
      <c r="U884" s="123"/>
      <c r="V884" s="123"/>
      <c r="W884" s="123"/>
      <c r="X884" s="123"/>
      <c r="Y884" s="123"/>
      <c r="Z884" s="123"/>
    </row>
    <row r="885" customFormat="false" ht="12.75" hidden="false" customHeight="true" outlineLevel="0" collapsed="false">
      <c r="A885" s="123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3"/>
      <c r="N885" s="123"/>
      <c r="O885" s="123"/>
      <c r="P885" s="123"/>
      <c r="Q885" s="123"/>
      <c r="R885" s="123"/>
      <c r="S885" s="123"/>
      <c r="T885" s="123"/>
      <c r="U885" s="123"/>
      <c r="V885" s="123"/>
      <c r="W885" s="123"/>
      <c r="X885" s="123"/>
      <c r="Y885" s="123"/>
      <c r="Z885" s="123"/>
    </row>
    <row r="886" customFormat="false" ht="12.75" hidden="false" customHeight="true" outlineLevel="0" collapsed="false">
      <c r="A886" s="123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3"/>
      <c r="N886" s="123"/>
      <c r="O886" s="123"/>
      <c r="P886" s="123"/>
      <c r="Q886" s="123"/>
      <c r="R886" s="123"/>
      <c r="S886" s="123"/>
      <c r="T886" s="123"/>
      <c r="U886" s="123"/>
      <c r="V886" s="123"/>
      <c r="W886" s="123"/>
      <c r="X886" s="123"/>
      <c r="Y886" s="123"/>
      <c r="Z886" s="123"/>
    </row>
    <row r="887" customFormat="false" ht="12.75" hidden="false" customHeight="true" outlineLevel="0" collapsed="false">
      <c r="A887" s="123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3"/>
      <c r="N887" s="123"/>
      <c r="O887" s="123"/>
      <c r="P887" s="123"/>
      <c r="Q887" s="123"/>
      <c r="R887" s="123"/>
      <c r="S887" s="123"/>
      <c r="T887" s="123"/>
      <c r="U887" s="123"/>
      <c r="V887" s="123"/>
      <c r="W887" s="123"/>
      <c r="X887" s="123"/>
      <c r="Y887" s="123"/>
      <c r="Z887" s="123"/>
    </row>
    <row r="888" customFormat="false" ht="12.75" hidden="false" customHeight="true" outlineLevel="0" collapsed="false">
      <c r="A888" s="123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3"/>
      <c r="N888" s="123"/>
      <c r="O888" s="123"/>
      <c r="P888" s="123"/>
      <c r="Q888" s="123"/>
      <c r="R888" s="123"/>
      <c r="S888" s="123"/>
      <c r="T888" s="123"/>
      <c r="U888" s="123"/>
      <c r="V888" s="123"/>
      <c r="W888" s="123"/>
      <c r="X888" s="123"/>
      <c r="Y888" s="123"/>
      <c r="Z888" s="123"/>
    </row>
    <row r="889" customFormat="false" ht="12.75" hidden="false" customHeight="true" outlineLevel="0" collapsed="false">
      <c r="A889" s="123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3"/>
      <c r="N889" s="123"/>
      <c r="O889" s="123"/>
      <c r="P889" s="123"/>
      <c r="Q889" s="123"/>
      <c r="R889" s="123"/>
      <c r="S889" s="123"/>
      <c r="T889" s="123"/>
      <c r="U889" s="123"/>
      <c r="V889" s="123"/>
      <c r="W889" s="123"/>
      <c r="X889" s="123"/>
      <c r="Y889" s="123"/>
      <c r="Z889" s="123"/>
    </row>
    <row r="890" customFormat="false" ht="12.75" hidden="false" customHeight="true" outlineLevel="0" collapsed="false">
      <c r="A890" s="123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3"/>
      <c r="N890" s="123"/>
      <c r="O890" s="123"/>
      <c r="P890" s="123"/>
      <c r="Q890" s="123"/>
      <c r="R890" s="123"/>
      <c r="S890" s="123"/>
      <c r="T890" s="123"/>
      <c r="U890" s="123"/>
      <c r="V890" s="123"/>
      <c r="W890" s="123"/>
      <c r="X890" s="123"/>
      <c r="Y890" s="123"/>
      <c r="Z890" s="123"/>
    </row>
    <row r="891" customFormat="false" ht="12.75" hidden="false" customHeight="true" outlineLevel="0" collapsed="false">
      <c r="A891" s="123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3"/>
      <c r="N891" s="123"/>
      <c r="O891" s="123"/>
      <c r="P891" s="123"/>
      <c r="Q891" s="123"/>
      <c r="R891" s="123"/>
      <c r="S891" s="123"/>
      <c r="T891" s="123"/>
      <c r="U891" s="123"/>
      <c r="V891" s="123"/>
      <c r="W891" s="123"/>
      <c r="X891" s="123"/>
      <c r="Y891" s="123"/>
      <c r="Z891" s="123"/>
    </row>
    <row r="892" customFormat="false" ht="12.75" hidden="false" customHeight="true" outlineLevel="0" collapsed="false">
      <c r="A892" s="123"/>
      <c r="B892" s="12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3"/>
      <c r="N892" s="123"/>
      <c r="O892" s="123"/>
      <c r="P892" s="123"/>
      <c r="Q892" s="123"/>
      <c r="R892" s="123"/>
      <c r="S892" s="123"/>
      <c r="T892" s="123"/>
      <c r="U892" s="123"/>
      <c r="V892" s="123"/>
      <c r="W892" s="123"/>
      <c r="X892" s="123"/>
      <c r="Y892" s="123"/>
      <c r="Z892" s="123"/>
    </row>
    <row r="893" customFormat="false" ht="12.75" hidden="false" customHeight="true" outlineLevel="0" collapsed="false">
      <c r="A893" s="123"/>
      <c r="B893" s="12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3"/>
      <c r="N893" s="123"/>
      <c r="O893" s="123"/>
      <c r="P893" s="123"/>
      <c r="Q893" s="123"/>
      <c r="R893" s="123"/>
      <c r="S893" s="123"/>
      <c r="T893" s="123"/>
      <c r="U893" s="123"/>
      <c r="V893" s="123"/>
      <c r="W893" s="123"/>
      <c r="X893" s="123"/>
      <c r="Y893" s="123"/>
      <c r="Z893" s="123"/>
    </row>
    <row r="894" customFormat="false" ht="12.75" hidden="false" customHeight="true" outlineLevel="0" collapsed="false">
      <c r="A894" s="123"/>
      <c r="B894" s="12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3"/>
      <c r="N894" s="123"/>
      <c r="O894" s="123"/>
      <c r="P894" s="123"/>
      <c r="Q894" s="123"/>
      <c r="R894" s="123"/>
      <c r="S894" s="123"/>
      <c r="T894" s="123"/>
      <c r="U894" s="123"/>
      <c r="V894" s="123"/>
      <c r="W894" s="123"/>
      <c r="X894" s="123"/>
      <c r="Y894" s="123"/>
      <c r="Z894" s="123"/>
    </row>
    <row r="895" customFormat="false" ht="12.75" hidden="false" customHeight="true" outlineLevel="0" collapsed="false">
      <c r="A895" s="123"/>
      <c r="B895" s="12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3"/>
      <c r="N895" s="123"/>
      <c r="O895" s="123"/>
      <c r="P895" s="123"/>
      <c r="Q895" s="123"/>
      <c r="R895" s="123"/>
      <c r="S895" s="123"/>
      <c r="T895" s="123"/>
      <c r="U895" s="123"/>
      <c r="V895" s="123"/>
      <c r="W895" s="123"/>
      <c r="X895" s="123"/>
      <c r="Y895" s="123"/>
      <c r="Z895" s="123"/>
    </row>
    <row r="896" customFormat="false" ht="12.75" hidden="false" customHeight="true" outlineLevel="0" collapsed="false">
      <c r="A896" s="123"/>
      <c r="B896" s="12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3"/>
      <c r="N896" s="123"/>
      <c r="O896" s="123"/>
      <c r="P896" s="123"/>
      <c r="Q896" s="123"/>
      <c r="R896" s="123"/>
      <c r="S896" s="123"/>
      <c r="T896" s="123"/>
      <c r="U896" s="123"/>
      <c r="V896" s="123"/>
      <c r="W896" s="123"/>
      <c r="X896" s="123"/>
      <c r="Y896" s="123"/>
      <c r="Z896" s="123"/>
    </row>
    <row r="897" customFormat="false" ht="12.75" hidden="false" customHeight="true" outlineLevel="0" collapsed="false">
      <c r="A897" s="123"/>
      <c r="B897" s="12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3"/>
      <c r="N897" s="123"/>
      <c r="O897" s="123"/>
      <c r="P897" s="123"/>
      <c r="Q897" s="123"/>
      <c r="R897" s="123"/>
      <c r="S897" s="123"/>
      <c r="T897" s="123"/>
      <c r="U897" s="123"/>
      <c r="V897" s="123"/>
      <c r="W897" s="123"/>
      <c r="X897" s="123"/>
      <c r="Y897" s="123"/>
      <c r="Z897" s="123"/>
    </row>
    <row r="898" customFormat="false" ht="12.75" hidden="false" customHeight="true" outlineLevel="0" collapsed="false">
      <c r="A898" s="123"/>
      <c r="B898" s="12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3"/>
      <c r="N898" s="123"/>
      <c r="O898" s="123"/>
      <c r="P898" s="123"/>
      <c r="Q898" s="123"/>
      <c r="R898" s="123"/>
      <c r="S898" s="123"/>
      <c r="T898" s="123"/>
      <c r="U898" s="123"/>
      <c r="V898" s="123"/>
      <c r="W898" s="123"/>
      <c r="X898" s="123"/>
      <c r="Y898" s="123"/>
      <c r="Z898" s="123"/>
    </row>
    <row r="899" customFormat="false" ht="12.75" hidden="false" customHeight="true" outlineLevel="0" collapsed="false">
      <c r="A899" s="123"/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3"/>
      <c r="N899" s="123"/>
      <c r="O899" s="123"/>
      <c r="P899" s="123"/>
      <c r="Q899" s="123"/>
      <c r="R899" s="123"/>
      <c r="S899" s="123"/>
      <c r="T899" s="123"/>
      <c r="U899" s="123"/>
      <c r="V899" s="123"/>
      <c r="W899" s="123"/>
      <c r="X899" s="123"/>
      <c r="Y899" s="123"/>
      <c r="Z899" s="123"/>
    </row>
    <row r="900" customFormat="false" ht="12.75" hidden="false" customHeight="true" outlineLevel="0" collapsed="false">
      <c r="A900" s="123"/>
      <c r="B900" s="12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3"/>
      <c r="N900" s="123"/>
      <c r="O900" s="123"/>
      <c r="P900" s="123"/>
      <c r="Q900" s="123"/>
      <c r="R900" s="123"/>
      <c r="S900" s="123"/>
      <c r="T900" s="123"/>
      <c r="U900" s="123"/>
      <c r="V900" s="123"/>
      <c r="W900" s="123"/>
      <c r="X900" s="123"/>
      <c r="Y900" s="123"/>
      <c r="Z900" s="123"/>
    </row>
    <row r="901" customFormat="false" ht="12.75" hidden="false" customHeight="true" outlineLevel="0" collapsed="false">
      <c r="A901" s="123"/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3"/>
      <c r="N901" s="123"/>
      <c r="O901" s="123"/>
      <c r="P901" s="123"/>
      <c r="Q901" s="123"/>
      <c r="R901" s="123"/>
      <c r="S901" s="123"/>
      <c r="T901" s="123"/>
      <c r="U901" s="123"/>
      <c r="V901" s="123"/>
      <c r="W901" s="123"/>
      <c r="X901" s="123"/>
      <c r="Y901" s="123"/>
      <c r="Z901" s="123"/>
    </row>
    <row r="902" customFormat="false" ht="12.75" hidden="false" customHeight="true" outlineLevel="0" collapsed="false">
      <c r="A902" s="123"/>
      <c r="B902" s="12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3"/>
      <c r="N902" s="123"/>
      <c r="O902" s="123"/>
      <c r="P902" s="123"/>
      <c r="Q902" s="123"/>
      <c r="R902" s="123"/>
      <c r="S902" s="123"/>
      <c r="T902" s="123"/>
      <c r="U902" s="123"/>
      <c r="V902" s="123"/>
      <c r="W902" s="123"/>
      <c r="X902" s="123"/>
      <c r="Y902" s="123"/>
      <c r="Z902" s="123"/>
    </row>
    <row r="903" customFormat="false" ht="12.75" hidden="false" customHeight="true" outlineLevel="0" collapsed="false">
      <c r="A903" s="123"/>
      <c r="B903" s="123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23"/>
      <c r="N903" s="123"/>
      <c r="O903" s="123"/>
      <c r="P903" s="123"/>
      <c r="Q903" s="123"/>
      <c r="R903" s="123"/>
      <c r="S903" s="123"/>
      <c r="T903" s="123"/>
      <c r="U903" s="123"/>
      <c r="V903" s="123"/>
      <c r="W903" s="123"/>
      <c r="X903" s="123"/>
      <c r="Y903" s="123"/>
      <c r="Z903" s="123"/>
    </row>
    <row r="904" customFormat="false" ht="12.75" hidden="false" customHeight="true" outlineLevel="0" collapsed="false">
      <c r="A904" s="123"/>
      <c r="B904" s="123"/>
      <c r="C904" s="123"/>
      <c r="D904" s="123"/>
      <c r="E904" s="123"/>
      <c r="F904" s="123"/>
      <c r="G904" s="123"/>
      <c r="H904" s="123"/>
      <c r="I904" s="123"/>
      <c r="J904" s="123"/>
      <c r="K904" s="123"/>
      <c r="L904" s="123"/>
      <c r="M904" s="123"/>
      <c r="N904" s="123"/>
      <c r="O904" s="123"/>
      <c r="P904" s="123"/>
      <c r="Q904" s="123"/>
      <c r="R904" s="123"/>
      <c r="S904" s="123"/>
      <c r="T904" s="123"/>
      <c r="U904" s="123"/>
      <c r="V904" s="123"/>
      <c r="W904" s="123"/>
      <c r="X904" s="123"/>
      <c r="Y904" s="123"/>
      <c r="Z904" s="123"/>
    </row>
    <row r="905" customFormat="false" ht="12.75" hidden="false" customHeight="true" outlineLevel="0" collapsed="false">
      <c r="A905" s="123"/>
      <c r="B905" s="123"/>
      <c r="C905" s="123"/>
      <c r="D905" s="123"/>
      <c r="E905" s="123"/>
      <c r="F905" s="123"/>
      <c r="G905" s="123"/>
      <c r="H905" s="123"/>
      <c r="I905" s="123"/>
      <c r="J905" s="123"/>
      <c r="K905" s="123"/>
      <c r="L905" s="123"/>
      <c r="M905" s="123"/>
      <c r="N905" s="123"/>
      <c r="O905" s="123"/>
      <c r="P905" s="123"/>
      <c r="Q905" s="123"/>
      <c r="R905" s="123"/>
      <c r="S905" s="123"/>
      <c r="T905" s="123"/>
      <c r="U905" s="123"/>
      <c r="V905" s="123"/>
      <c r="W905" s="123"/>
      <c r="X905" s="123"/>
      <c r="Y905" s="123"/>
      <c r="Z905" s="123"/>
    </row>
    <row r="906" customFormat="false" ht="12.75" hidden="false" customHeight="true" outlineLevel="0" collapsed="false">
      <c r="A906" s="123"/>
      <c r="B906" s="123"/>
      <c r="C906" s="123"/>
      <c r="D906" s="123"/>
      <c r="E906" s="123"/>
      <c r="F906" s="123"/>
      <c r="G906" s="123"/>
      <c r="H906" s="123"/>
      <c r="I906" s="123"/>
      <c r="J906" s="123"/>
      <c r="K906" s="123"/>
      <c r="L906" s="123"/>
      <c r="M906" s="123"/>
      <c r="N906" s="123"/>
      <c r="O906" s="123"/>
      <c r="P906" s="123"/>
      <c r="Q906" s="123"/>
      <c r="R906" s="123"/>
      <c r="S906" s="123"/>
      <c r="T906" s="123"/>
      <c r="U906" s="123"/>
      <c r="V906" s="123"/>
      <c r="W906" s="123"/>
      <c r="X906" s="123"/>
      <c r="Y906" s="123"/>
      <c r="Z906" s="123"/>
    </row>
    <row r="907" customFormat="false" ht="12.75" hidden="false" customHeight="true" outlineLevel="0" collapsed="false">
      <c r="A907" s="123"/>
      <c r="B907" s="123"/>
      <c r="C907" s="123"/>
      <c r="D907" s="123"/>
      <c r="E907" s="123"/>
      <c r="F907" s="123"/>
      <c r="G907" s="123"/>
      <c r="H907" s="123"/>
      <c r="I907" s="123"/>
      <c r="J907" s="123"/>
      <c r="K907" s="123"/>
      <c r="L907" s="123"/>
      <c r="M907" s="123"/>
      <c r="N907" s="123"/>
      <c r="O907" s="123"/>
      <c r="P907" s="123"/>
      <c r="Q907" s="123"/>
      <c r="R907" s="123"/>
      <c r="S907" s="123"/>
      <c r="T907" s="123"/>
      <c r="U907" s="123"/>
      <c r="V907" s="123"/>
      <c r="W907" s="123"/>
      <c r="X907" s="123"/>
      <c r="Y907" s="123"/>
      <c r="Z907" s="123"/>
    </row>
    <row r="908" customFormat="false" ht="12.75" hidden="false" customHeight="true" outlineLevel="0" collapsed="false">
      <c r="A908" s="123"/>
      <c r="B908" s="123"/>
      <c r="C908" s="123"/>
      <c r="D908" s="123"/>
      <c r="E908" s="123"/>
      <c r="F908" s="123"/>
      <c r="G908" s="123"/>
      <c r="H908" s="123"/>
      <c r="I908" s="123"/>
      <c r="J908" s="123"/>
      <c r="K908" s="123"/>
      <c r="L908" s="123"/>
      <c r="M908" s="123"/>
      <c r="N908" s="123"/>
      <c r="O908" s="123"/>
      <c r="P908" s="123"/>
      <c r="Q908" s="123"/>
      <c r="R908" s="123"/>
      <c r="S908" s="123"/>
      <c r="T908" s="123"/>
      <c r="U908" s="123"/>
      <c r="V908" s="123"/>
      <c r="W908" s="123"/>
      <c r="X908" s="123"/>
      <c r="Y908" s="123"/>
      <c r="Z908" s="123"/>
    </row>
    <row r="909" customFormat="false" ht="12.75" hidden="false" customHeight="true" outlineLevel="0" collapsed="false">
      <c r="A909" s="123"/>
      <c r="B909" s="123"/>
      <c r="C909" s="123"/>
      <c r="D909" s="123"/>
      <c r="E909" s="123"/>
      <c r="F909" s="123"/>
      <c r="G909" s="123"/>
      <c r="H909" s="123"/>
      <c r="I909" s="123"/>
      <c r="J909" s="123"/>
      <c r="K909" s="123"/>
      <c r="L909" s="123"/>
      <c r="M909" s="123"/>
      <c r="N909" s="123"/>
      <c r="O909" s="123"/>
      <c r="P909" s="123"/>
      <c r="Q909" s="123"/>
      <c r="R909" s="123"/>
      <c r="S909" s="123"/>
      <c r="T909" s="123"/>
      <c r="U909" s="123"/>
      <c r="V909" s="123"/>
      <c r="W909" s="123"/>
      <c r="X909" s="123"/>
      <c r="Y909" s="123"/>
      <c r="Z909" s="123"/>
    </row>
    <row r="910" customFormat="false" ht="12.75" hidden="false" customHeight="true" outlineLevel="0" collapsed="false">
      <c r="A910" s="123"/>
      <c r="B910" s="123"/>
      <c r="C910" s="123"/>
      <c r="D910" s="123"/>
      <c r="E910" s="123"/>
      <c r="F910" s="123"/>
      <c r="G910" s="123"/>
      <c r="H910" s="123"/>
      <c r="I910" s="123"/>
      <c r="J910" s="123"/>
      <c r="K910" s="123"/>
      <c r="L910" s="123"/>
      <c r="M910" s="123"/>
      <c r="N910" s="123"/>
      <c r="O910" s="123"/>
      <c r="P910" s="123"/>
      <c r="Q910" s="123"/>
      <c r="R910" s="123"/>
      <c r="S910" s="123"/>
      <c r="T910" s="123"/>
      <c r="U910" s="123"/>
      <c r="V910" s="123"/>
      <c r="W910" s="123"/>
      <c r="X910" s="123"/>
      <c r="Y910" s="123"/>
      <c r="Z910" s="123"/>
    </row>
    <row r="911" customFormat="false" ht="12.75" hidden="false" customHeight="true" outlineLevel="0" collapsed="false">
      <c r="A911" s="123"/>
      <c r="B911" s="123"/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23"/>
      <c r="N911" s="123"/>
      <c r="O911" s="123"/>
      <c r="P911" s="123"/>
      <c r="Q911" s="123"/>
      <c r="R911" s="123"/>
      <c r="S911" s="123"/>
      <c r="T911" s="123"/>
      <c r="U911" s="123"/>
      <c r="V911" s="123"/>
      <c r="W911" s="123"/>
      <c r="X911" s="123"/>
      <c r="Y911" s="123"/>
      <c r="Z911" s="123"/>
    </row>
    <row r="912" customFormat="false" ht="12.75" hidden="false" customHeight="true" outlineLevel="0" collapsed="false">
      <c r="A912" s="123"/>
      <c r="B912" s="123"/>
      <c r="C912" s="123"/>
      <c r="D912" s="123"/>
      <c r="E912" s="123"/>
      <c r="F912" s="123"/>
      <c r="G912" s="123"/>
      <c r="H912" s="123"/>
      <c r="I912" s="123"/>
      <c r="J912" s="123"/>
      <c r="K912" s="123"/>
      <c r="L912" s="123"/>
      <c r="M912" s="123"/>
      <c r="N912" s="123"/>
      <c r="O912" s="123"/>
      <c r="P912" s="123"/>
      <c r="Q912" s="123"/>
      <c r="R912" s="123"/>
      <c r="S912" s="123"/>
      <c r="T912" s="123"/>
      <c r="U912" s="123"/>
      <c r="V912" s="123"/>
      <c r="W912" s="123"/>
      <c r="X912" s="123"/>
      <c r="Y912" s="123"/>
      <c r="Z912" s="123"/>
    </row>
    <row r="913" customFormat="false" ht="12.75" hidden="false" customHeight="true" outlineLevel="0" collapsed="false">
      <c r="A913" s="123"/>
      <c r="B913" s="123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3"/>
      <c r="N913" s="123"/>
      <c r="O913" s="123"/>
      <c r="P913" s="123"/>
      <c r="Q913" s="123"/>
      <c r="R913" s="123"/>
      <c r="S913" s="123"/>
      <c r="T913" s="123"/>
      <c r="U913" s="123"/>
      <c r="V913" s="123"/>
      <c r="W913" s="123"/>
      <c r="X913" s="123"/>
      <c r="Y913" s="123"/>
      <c r="Z913" s="123"/>
    </row>
    <row r="914" customFormat="false" ht="12.75" hidden="false" customHeight="true" outlineLevel="0" collapsed="false">
      <c r="A914" s="123"/>
      <c r="B914" s="123"/>
      <c r="C914" s="123"/>
      <c r="D914" s="123"/>
      <c r="E914" s="123"/>
      <c r="F914" s="123"/>
      <c r="G914" s="123"/>
      <c r="H914" s="123"/>
      <c r="I914" s="123"/>
      <c r="J914" s="123"/>
      <c r="K914" s="123"/>
      <c r="L914" s="123"/>
      <c r="M914" s="123"/>
      <c r="N914" s="123"/>
      <c r="O914" s="123"/>
      <c r="P914" s="123"/>
      <c r="Q914" s="123"/>
      <c r="R914" s="123"/>
      <c r="S914" s="123"/>
      <c r="T914" s="123"/>
      <c r="U914" s="123"/>
      <c r="V914" s="123"/>
      <c r="W914" s="123"/>
      <c r="X914" s="123"/>
      <c r="Y914" s="123"/>
      <c r="Z914" s="123"/>
    </row>
    <row r="915" customFormat="false" ht="12.75" hidden="false" customHeight="true" outlineLevel="0" collapsed="false">
      <c r="A915" s="123"/>
      <c r="B915" s="123"/>
      <c r="C915" s="123"/>
      <c r="D915" s="123"/>
      <c r="E915" s="123"/>
      <c r="F915" s="123"/>
      <c r="G915" s="123"/>
      <c r="H915" s="123"/>
      <c r="I915" s="123"/>
      <c r="J915" s="123"/>
      <c r="K915" s="123"/>
      <c r="L915" s="123"/>
      <c r="M915" s="123"/>
      <c r="N915" s="123"/>
      <c r="O915" s="123"/>
      <c r="P915" s="123"/>
      <c r="Q915" s="123"/>
      <c r="R915" s="123"/>
      <c r="S915" s="123"/>
      <c r="T915" s="123"/>
      <c r="U915" s="123"/>
      <c r="V915" s="123"/>
      <c r="W915" s="123"/>
      <c r="X915" s="123"/>
      <c r="Y915" s="123"/>
      <c r="Z915" s="123"/>
    </row>
    <row r="916" customFormat="false" ht="12.75" hidden="false" customHeight="true" outlineLevel="0" collapsed="false">
      <c r="A916" s="123"/>
      <c r="B916" s="123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23"/>
      <c r="N916" s="123"/>
      <c r="O916" s="123"/>
      <c r="P916" s="123"/>
      <c r="Q916" s="123"/>
      <c r="R916" s="123"/>
      <c r="S916" s="123"/>
      <c r="T916" s="123"/>
      <c r="U916" s="123"/>
      <c r="V916" s="123"/>
      <c r="W916" s="123"/>
      <c r="X916" s="123"/>
      <c r="Y916" s="123"/>
      <c r="Z916" s="123"/>
    </row>
    <row r="917" customFormat="false" ht="12.75" hidden="false" customHeight="true" outlineLevel="0" collapsed="false">
      <c r="A917" s="123"/>
      <c r="B917" s="123"/>
      <c r="C917" s="123"/>
      <c r="D917" s="123"/>
      <c r="E917" s="123"/>
      <c r="F917" s="123"/>
      <c r="G917" s="123"/>
      <c r="H917" s="123"/>
      <c r="I917" s="123"/>
      <c r="J917" s="123"/>
      <c r="K917" s="123"/>
      <c r="L917" s="123"/>
      <c r="M917" s="123"/>
      <c r="N917" s="123"/>
      <c r="O917" s="123"/>
      <c r="P917" s="123"/>
      <c r="Q917" s="123"/>
      <c r="R917" s="123"/>
      <c r="S917" s="123"/>
      <c r="T917" s="123"/>
      <c r="U917" s="123"/>
      <c r="V917" s="123"/>
      <c r="W917" s="123"/>
      <c r="X917" s="123"/>
      <c r="Y917" s="123"/>
      <c r="Z917" s="123"/>
    </row>
    <row r="918" customFormat="false" ht="12.75" hidden="false" customHeight="true" outlineLevel="0" collapsed="false">
      <c r="A918" s="123"/>
      <c r="B918" s="123"/>
      <c r="C918" s="123"/>
      <c r="D918" s="123"/>
      <c r="E918" s="123"/>
      <c r="F918" s="123"/>
      <c r="G918" s="123"/>
      <c r="H918" s="123"/>
      <c r="I918" s="123"/>
      <c r="J918" s="123"/>
      <c r="K918" s="123"/>
      <c r="L918" s="123"/>
      <c r="M918" s="123"/>
      <c r="N918" s="123"/>
      <c r="O918" s="123"/>
      <c r="P918" s="123"/>
      <c r="Q918" s="123"/>
      <c r="R918" s="123"/>
      <c r="S918" s="123"/>
      <c r="T918" s="123"/>
      <c r="U918" s="123"/>
      <c r="V918" s="123"/>
      <c r="W918" s="123"/>
      <c r="X918" s="123"/>
      <c r="Y918" s="123"/>
      <c r="Z918" s="123"/>
    </row>
    <row r="919" customFormat="false" ht="12.75" hidden="false" customHeight="true" outlineLevel="0" collapsed="false">
      <c r="A919" s="123"/>
      <c r="B919" s="123"/>
      <c r="C919" s="123"/>
      <c r="D919" s="123"/>
      <c r="E919" s="123"/>
      <c r="F919" s="123"/>
      <c r="G919" s="123"/>
      <c r="H919" s="123"/>
      <c r="I919" s="123"/>
      <c r="J919" s="123"/>
      <c r="K919" s="123"/>
      <c r="L919" s="123"/>
      <c r="M919" s="123"/>
      <c r="N919" s="123"/>
      <c r="O919" s="123"/>
      <c r="P919" s="123"/>
      <c r="Q919" s="123"/>
      <c r="R919" s="123"/>
      <c r="S919" s="123"/>
      <c r="T919" s="123"/>
      <c r="U919" s="123"/>
      <c r="V919" s="123"/>
      <c r="W919" s="123"/>
      <c r="X919" s="123"/>
      <c r="Y919" s="123"/>
      <c r="Z919" s="123"/>
    </row>
    <row r="920" customFormat="false" ht="12.75" hidden="false" customHeight="true" outlineLevel="0" collapsed="false">
      <c r="A920" s="123"/>
      <c r="B920" s="123"/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3"/>
      <c r="N920" s="123"/>
      <c r="O920" s="123"/>
      <c r="P920" s="123"/>
      <c r="Q920" s="123"/>
      <c r="R920" s="123"/>
      <c r="S920" s="123"/>
      <c r="T920" s="123"/>
      <c r="U920" s="123"/>
      <c r="V920" s="123"/>
      <c r="W920" s="123"/>
      <c r="X920" s="123"/>
      <c r="Y920" s="123"/>
      <c r="Z920" s="123"/>
    </row>
    <row r="921" customFormat="false" ht="12.75" hidden="false" customHeight="true" outlineLevel="0" collapsed="false">
      <c r="A921" s="123"/>
      <c r="B921" s="123"/>
      <c r="C921" s="123"/>
      <c r="D921" s="123"/>
      <c r="E921" s="123"/>
      <c r="F921" s="123"/>
      <c r="G921" s="123"/>
      <c r="H921" s="123"/>
      <c r="I921" s="123"/>
      <c r="J921" s="123"/>
      <c r="K921" s="123"/>
      <c r="L921" s="123"/>
      <c r="M921" s="123"/>
      <c r="N921" s="123"/>
      <c r="O921" s="123"/>
      <c r="P921" s="123"/>
      <c r="Q921" s="123"/>
      <c r="R921" s="123"/>
      <c r="S921" s="123"/>
      <c r="T921" s="123"/>
      <c r="U921" s="123"/>
      <c r="V921" s="123"/>
      <c r="W921" s="123"/>
      <c r="X921" s="123"/>
      <c r="Y921" s="123"/>
      <c r="Z921" s="123"/>
    </row>
    <row r="922" customFormat="false" ht="12.75" hidden="false" customHeight="true" outlineLevel="0" collapsed="false">
      <c r="A922" s="123"/>
      <c r="B922" s="123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23"/>
      <c r="N922" s="123"/>
      <c r="O922" s="123"/>
      <c r="P922" s="123"/>
      <c r="Q922" s="123"/>
      <c r="R922" s="123"/>
      <c r="S922" s="123"/>
      <c r="T922" s="123"/>
      <c r="U922" s="123"/>
      <c r="V922" s="123"/>
      <c r="W922" s="123"/>
      <c r="X922" s="123"/>
      <c r="Y922" s="123"/>
      <c r="Z922" s="123"/>
    </row>
    <row r="923" customFormat="false" ht="12.75" hidden="false" customHeight="true" outlineLevel="0" collapsed="false">
      <c r="A923" s="123"/>
      <c r="B923" s="123"/>
      <c r="C923" s="123"/>
      <c r="D923" s="123"/>
      <c r="E923" s="123"/>
      <c r="F923" s="123"/>
      <c r="G923" s="123"/>
      <c r="H923" s="123"/>
      <c r="I923" s="123"/>
      <c r="J923" s="123"/>
      <c r="K923" s="123"/>
      <c r="L923" s="123"/>
      <c r="M923" s="123"/>
      <c r="N923" s="123"/>
      <c r="O923" s="123"/>
      <c r="P923" s="123"/>
      <c r="Q923" s="123"/>
      <c r="R923" s="123"/>
      <c r="S923" s="123"/>
      <c r="T923" s="123"/>
      <c r="U923" s="123"/>
      <c r="V923" s="123"/>
      <c r="W923" s="123"/>
      <c r="X923" s="123"/>
      <c r="Y923" s="123"/>
      <c r="Z923" s="123"/>
    </row>
    <row r="924" customFormat="false" ht="12.75" hidden="false" customHeight="true" outlineLevel="0" collapsed="false">
      <c r="A924" s="123"/>
      <c r="B924" s="123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3"/>
      <c r="N924" s="123"/>
      <c r="O924" s="123"/>
      <c r="P924" s="123"/>
      <c r="Q924" s="123"/>
      <c r="R924" s="123"/>
      <c r="S924" s="123"/>
      <c r="T924" s="123"/>
      <c r="U924" s="123"/>
      <c r="V924" s="123"/>
      <c r="W924" s="123"/>
      <c r="X924" s="123"/>
      <c r="Y924" s="123"/>
      <c r="Z924" s="123"/>
    </row>
    <row r="925" customFormat="false" ht="12.75" hidden="false" customHeight="true" outlineLevel="0" collapsed="false">
      <c r="A925" s="123"/>
      <c r="B925" s="12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3"/>
      <c r="N925" s="123"/>
      <c r="O925" s="123"/>
      <c r="P925" s="123"/>
      <c r="Q925" s="123"/>
      <c r="R925" s="123"/>
      <c r="S925" s="123"/>
      <c r="T925" s="123"/>
      <c r="U925" s="123"/>
      <c r="V925" s="123"/>
      <c r="W925" s="123"/>
      <c r="X925" s="123"/>
      <c r="Y925" s="123"/>
      <c r="Z925" s="123"/>
    </row>
    <row r="926" customFormat="false" ht="12.75" hidden="false" customHeight="true" outlineLevel="0" collapsed="false">
      <c r="A926" s="123"/>
      <c r="B926" s="123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3"/>
      <c r="N926" s="123"/>
      <c r="O926" s="123"/>
      <c r="P926" s="123"/>
      <c r="Q926" s="123"/>
      <c r="R926" s="123"/>
      <c r="S926" s="123"/>
      <c r="T926" s="123"/>
      <c r="U926" s="123"/>
      <c r="V926" s="123"/>
      <c r="W926" s="123"/>
      <c r="X926" s="123"/>
      <c r="Y926" s="123"/>
      <c r="Z926" s="123"/>
    </row>
    <row r="927" customFormat="false" ht="12.75" hidden="false" customHeight="true" outlineLevel="0" collapsed="false">
      <c r="A927" s="123"/>
      <c r="B927" s="12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3"/>
      <c r="N927" s="123"/>
      <c r="O927" s="123"/>
      <c r="P927" s="123"/>
      <c r="Q927" s="123"/>
      <c r="R927" s="123"/>
      <c r="S927" s="123"/>
      <c r="T927" s="123"/>
      <c r="U927" s="123"/>
      <c r="V927" s="123"/>
      <c r="W927" s="123"/>
      <c r="X927" s="123"/>
      <c r="Y927" s="123"/>
      <c r="Z927" s="123"/>
    </row>
    <row r="928" customFormat="false" ht="12.75" hidden="false" customHeight="true" outlineLevel="0" collapsed="false">
      <c r="A928" s="123"/>
      <c r="B928" s="123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3"/>
      <c r="N928" s="123"/>
      <c r="O928" s="123"/>
      <c r="P928" s="123"/>
      <c r="Q928" s="123"/>
      <c r="R928" s="123"/>
      <c r="S928" s="123"/>
      <c r="T928" s="123"/>
      <c r="U928" s="123"/>
      <c r="V928" s="123"/>
      <c r="W928" s="123"/>
      <c r="X928" s="123"/>
      <c r="Y928" s="123"/>
      <c r="Z928" s="123"/>
    </row>
    <row r="929" customFormat="false" ht="12.75" hidden="false" customHeight="true" outlineLevel="0" collapsed="false">
      <c r="A929" s="123"/>
      <c r="B929" s="123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3"/>
      <c r="N929" s="123"/>
      <c r="O929" s="123"/>
      <c r="P929" s="123"/>
      <c r="Q929" s="123"/>
      <c r="R929" s="123"/>
      <c r="S929" s="123"/>
      <c r="T929" s="123"/>
      <c r="U929" s="123"/>
      <c r="V929" s="123"/>
      <c r="W929" s="123"/>
      <c r="X929" s="123"/>
      <c r="Y929" s="123"/>
      <c r="Z929" s="123"/>
    </row>
    <row r="930" customFormat="false" ht="12.75" hidden="false" customHeight="true" outlineLevel="0" collapsed="false">
      <c r="A930" s="123"/>
      <c r="B930" s="123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3"/>
      <c r="N930" s="123"/>
      <c r="O930" s="123"/>
      <c r="P930" s="123"/>
      <c r="Q930" s="123"/>
      <c r="R930" s="123"/>
      <c r="S930" s="123"/>
      <c r="T930" s="123"/>
      <c r="U930" s="123"/>
      <c r="V930" s="123"/>
      <c r="W930" s="123"/>
      <c r="X930" s="123"/>
      <c r="Y930" s="123"/>
      <c r="Z930" s="123"/>
    </row>
    <row r="931" customFormat="false" ht="12.75" hidden="false" customHeight="true" outlineLevel="0" collapsed="false">
      <c r="A931" s="123"/>
      <c r="B931" s="123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3"/>
      <c r="N931" s="123"/>
      <c r="O931" s="123"/>
      <c r="P931" s="123"/>
      <c r="Q931" s="123"/>
      <c r="R931" s="123"/>
      <c r="S931" s="123"/>
      <c r="T931" s="123"/>
      <c r="U931" s="123"/>
      <c r="V931" s="123"/>
      <c r="W931" s="123"/>
      <c r="X931" s="123"/>
      <c r="Y931" s="123"/>
      <c r="Z931" s="123"/>
    </row>
    <row r="932" customFormat="false" ht="12.75" hidden="false" customHeight="true" outlineLevel="0" collapsed="false">
      <c r="A932" s="123"/>
      <c r="B932" s="123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3"/>
      <c r="N932" s="123"/>
      <c r="O932" s="123"/>
      <c r="P932" s="123"/>
      <c r="Q932" s="123"/>
      <c r="R932" s="123"/>
      <c r="S932" s="123"/>
      <c r="T932" s="123"/>
      <c r="U932" s="123"/>
      <c r="V932" s="123"/>
      <c r="W932" s="123"/>
      <c r="X932" s="123"/>
      <c r="Y932" s="123"/>
      <c r="Z932" s="123"/>
    </row>
    <row r="933" customFormat="false" ht="12.75" hidden="false" customHeight="true" outlineLevel="0" collapsed="false">
      <c r="A933" s="123"/>
      <c r="B933" s="123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3"/>
      <c r="N933" s="123"/>
      <c r="O933" s="123"/>
      <c r="P933" s="123"/>
      <c r="Q933" s="123"/>
      <c r="R933" s="123"/>
      <c r="S933" s="123"/>
      <c r="T933" s="123"/>
      <c r="U933" s="123"/>
      <c r="V933" s="123"/>
      <c r="W933" s="123"/>
      <c r="X933" s="123"/>
      <c r="Y933" s="123"/>
      <c r="Z933" s="123"/>
    </row>
    <row r="934" customFormat="false" ht="12.75" hidden="false" customHeight="true" outlineLevel="0" collapsed="false">
      <c r="A934" s="123"/>
      <c r="B934" s="123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3"/>
      <c r="N934" s="123"/>
      <c r="O934" s="123"/>
      <c r="P934" s="123"/>
      <c r="Q934" s="123"/>
      <c r="R934" s="123"/>
      <c r="S934" s="123"/>
      <c r="T934" s="123"/>
      <c r="U934" s="123"/>
      <c r="V934" s="123"/>
      <c r="W934" s="123"/>
      <c r="X934" s="123"/>
      <c r="Y934" s="123"/>
      <c r="Z934" s="123"/>
    </row>
    <row r="935" customFormat="false" ht="12.75" hidden="false" customHeight="true" outlineLevel="0" collapsed="false">
      <c r="A935" s="123"/>
      <c r="B935" s="123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3"/>
      <c r="N935" s="123"/>
      <c r="O935" s="123"/>
      <c r="P935" s="123"/>
      <c r="Q935" s="123"/>
      <c r="R935" s="123"/>
      <c r="S935" s="123"/>
      <c r="T935" s="123"/>
      <c r="U935" s="123"/>
      <c r="V935" s="123"/>
      <c r="W935" s="123"/>
      <c r="X935" s="123"/>
      <c r="Y935" s="123"/>
      <c r="Z935" s="123"/>
    </row>
    <row r="936" customFormat="false" ht="12.75" hidden="false" customHeight="true" outlineLevel="0" collapsed="false">
      <c r="A936" s="123"/>
      <c r="B936" s="123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3"/>
      <c r="N936" s="123"/>
      <c r="O936" s="123"/>
      <c r="P936" s="123"/>
      <c r="Q936" s="123"/>
      <c r="R936" s="123"/>
      <c r="S936" s="123"/>
      <c r="T936" s="123"/>
      <c r="U936" s="123"/>
      <c r="V936" s="123"/>
      <c r="W936" s="123"/>
      <c r="X936" s="123"/>
      <c r="Y936" s="123"/>
      <c r="Z936" s="123"/>
    </row>
    <row r="937" customFormat="false" ht="12.75" hidden="false" customHeight="true" outlineLevel="0" collapsed="false">
      <c r="A937" s="123"/>
      <c r="B937" s="12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3"/>
      <c r="N937" s="123"/>
      <c r="O937" s="123"/>
      <c r="P937" s="123"/>
      <c r="Q937" s="123"/>
      <c r="R937" s="123"/>
      <c r="S937" s="123"/>
      <c r="T937" s="123"/>
      <c r="U937" s="123"/>
      <c r="V937" s="123"/>
      <c r="W937" s="123"/>
      <c r="X937" s="123"/>
      <c r="Y937" s="123"/>
      <c r="Z937" s="123"/>
    </row>
    <row r="938" customFormat="false" ht="12.75" hidden="false" customHeight="true" outlineLevel="0" collapsed="false">
      <c r="A938" s="123"/>
      <c r="B938" s="123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3"/>
      <c r="N938" s="123"/>
      <c r="O938" s="123"/>
      <c r="P938" s="123"/>
      <c r="Q938" s="123"/>
      <c r="R938" s="123"/>
      <c r="S938" s="123"/>
      <c r="T938" s="123"/>
      <c r="U938" s="123"/>
      <c r="V938" s="123"/>
      <c r="W938" s="123"/>
      <c r="X938" s="123"/>
      <c r="Y938" s="123"/>
      <c r="Z938" s="123"/>
    </row>
    <row r="939" customFormat="false" ht="12.75" hidden="false" customHeight="true" outlineLevel="0" collapsed="false">
      <c r="A939" s="123"/>
      <c r="B939" s="123"/>
      <c r="C939" s="123"/>
      <c r="D939" s="123"/>
      <c r="E939" s="123"/>
      <c r="F939" s="123"/>
      <c r="G939" s="123"/>
      <c r="H939" s="123"/>
      <c r="I939" s="123"/>
      <c r="J939" s="123"/>
      <c r="K939" s="123"/>
      <c r="L939" s="123"/>
      <c r="M939" s="123"/>
      <c r="N939" s="123"/>
      <c r="O939" s="123"/>
      <c r="P939" s="123"/>
      <c r="Q939" s="123"/>
      <c r="R939" s="123"/>
      <c r="S939" s="123"/>
      <c r="T939" s="123"/>
      <c r="U939" s="123"/>
      <c r="V939" s="123"/>
      <c r="W939" s="123"/>
      <c r="X939" s="123"/>
      <c r="Y939" s="123"/>
      <c r="Z939" s="123"/>
    </row>
    <row r="940" customFormat="false" ht="12.75" hidden="false" customHeight="true" outlineLevel="0" collapsed="false">
      <c r="A940" s="123"/>
      <c r="B940" s="123"/>
      <c r="C940" s="123"/>
      <c r="D940" s="123"/>
      <c r="E940" s="123"/>
      <c r="F940" s="123"/>
      <c r="G940" s="123"/>
      <c r="H940" s="123"/>
      <c r="I940" s="123"/>
      <c r="J940" s="123"/>
      <c r="K940" s="123"/>
      <c r="L940" s="123"/>
      <c r="M940" s="123"/>
      <c r="N940" s="123"/>
      <c r="O940" s="123"/>
      <c r="P940" s="123"/>
      <c r="Q940" s="123"/>
      <c r="R940" s="123"/>
      <c r="S940" s="123"/>
      <c r="T940" s="123"/>
      <c r="U940" s="123"/>
      <c r="V940" s="123"/>
      <c r="W940" s="123"/>
      <c r="X940" s="123"/>
      <c r="Y940" s="123"/>
      <c r="Z940" s="123"/>
    </row>
    <row r="941" customFormat="false" ht="12.75" hidden="false" customHeight="true" outlineLevel="0" collapsed="false">
      <c r="A941" s="123"/>
      <c r="B941" s="123"/>
      <c r="C941" s="123"/>
      <c r="D941" s="123"/>
      <c r="E941" s="123"/>
      <c r="F941" s="123"/>
      <c r="G941" s="123"/>
      <c r="H941" s="123"/>
      <c r="I941" s="123"/>
      <c r="J941" s="123"/>
      <c r="K941" s="123"/>
      <c r="L941" s="123"/>
      <c r="M941" s="123"/>
      <c r="N941" s="123"/>
      <c r="O941" s="123"/>
      <c r="P941" s="123"/>
      <c r="Q941" s="123"/>
      <c r="R941" s="123"/>
      <c r="S941" s="123"/>
      <c r="T941" s="123"/>
      <c r="U941" s="123"/>
      <c r="V941" s="123"/>
      <c r="W941" s="123"/>
      <c r="X941" s="123"/>
      <c r="Y941" s="123"/>
      <c r="Z941" s="123"/>
    </row>
    <row r="942" customFormat="false" ht="12.75" hidden="false" customHeight="true" outlineLevel="0" collapsed="false">
      <c r="A942" s="123"/>
      <c r="B942" s="123"/>
      <c r="C942" s="123"/>
      <c r="D942" s="123"/>
      <c r="E942" s="123"/>
      <c r="F942" s="123"/>
      <c r="G942" s="123"/>
      <c r="H942" s="123"/>
      <c r="I942" s="123"/>
      <c r="J942" s="123"/>
      <c r="K942" s="123"/>
      <c r="L942" s="123"/>
      <c r="M942" s="123"/>
      <c r="N942" s="123"/>
      <c r="O942" s="123"/>
      <c r="P942" s="123"/>
      <c r="Q942" s="123"/>
      <c r="R942" s="123"/>
      <c r="S942" s="123"/>
      <c r="T942" s="123"/>
      <c r="U942" s="123"/>
      <c r="V942" s="123"/>
      <c r="W942" s="123"/>
      <c r="X942" s="123"/>
      <c r="Y942" s="123"/>
      <c r="Z942" s="123"/>
    </row>
    <row r="943" customFormat="false" ht="12.75" hidden="false" customHeight="true" outlineLevel="0" collapsed="false">
      <c r="A943" s="123"/>
      <c r="B943" s="123"/>
      <c r="C943" s="123"/>
      <c r="D943" s="123"/>
      <c r="E943" s="123"/>
      <c r="F943" s="123"/>
      <c r="G943" s="123"/>
      <c r="H943" s="123"/>
      <c r="I943" s="123"/>
      <c r="J943" s="123"/>
      <c r="K943" s="123"/>
      <c r="L943" s="123"/>
      <c r="M943" s="123"/>
      <c r="N943" s="123"/>
      <c r="O943" s="123"/>
      <c r="P943" s="123"/>
      <c r="Q943" s="123"/>
      <c r="R943" s="123"/>
      <c r="S943" s="123"/>
      <c r="T943" s="123"/>
      <c r="U943" s="123"/>
      <c r="V943" s="123"/>
      <c r="W943" s="123"/>
      <c r="X943" s="123"/>
      <c r="Y943" s="123"/>
      <c r="Z943" s="123"/>
    </row>
    <row r="944" customFormat="false" ht="12.75" hidden="false" customHeight="true" outlineLevel="0" collapsed="false">
      <c r="A944" s="123"/>
      <c r="B944" s="123"/>
      <c r="C944" s="123"/>
      <c r="D944" s="123"/>
      <c r="E944" s="123"/>
      <c r="F944" s="123"/>
      <c r="G944" s="123"/>
      <c r="H944" s="123"/>
      <c r="I944" s="123"/>
      <c r="J944" s="123"/>
      <c r="K944" s="123"/>
      <c r="L944" s="123"/>
      <c r="M944" s="123"/>
      <c r="N944" s="123"/>
      <c r="O944" s="123"/>
      <c r="P944" s="123"/>
      <c r="Q944" s="123"/>
      <c r="R944" s="123"/>
      <c r="S944" s="123"/>
      <c r="T944" s="123"/>
      <c r="U944" s="123"/>
      <c r="V944" s="123"/>
      <c r="W944" s="123"/>
      <c r="X944" s="123"/>
      <c r="Y944" s="123"/>
      <c r="Z944" s="123"/>
    </row>
    <row r="945" customFormat="false" ht="12.75" hidden="false" customHeight="true" outlineLevel="0" collapsed="false">
      <c r="A945" s="123"/>
      <c r="B945" s="123"/>
      <c r="C945" s="123"/>
      <c r="D945" s="123"/>
      <c r="E945" s="123"/>
      <c r="F945" s="123"/>
      <c r="G945" s="123"/>
      <c r="H945" s="123"/>
      <c r="I945" s="123"/>
      <c r="J945" s="123"/>
      <c r="K945" s="123"/>
      <c r="L945" s="123"/>
      <c r="M945" s="123"/>
      <c r="N945" s="123"/>
      <c r="O945" s="123"/>
      <c r="P945" s="123"/>
      <c r="Q945" s="123"/>
      <c r="R945" s="123"/>
      <c r="S945" s="123"/>
      <c r="T945" s="123"/>
      <c r="U945" s="123"/>
      <c r="V945" s="123"/>
      <c r="W945" s="123"/>
      <c r="X945" s="123"/>
      <c r="Y945" s="123"/>
      <c r="Z945" s="123"/>
    </row>
    <row r="946" customFormat="false" ht="12.75" hidden="false" customHeight="true" outlineLevel="0" collapsed="false">
      <c r="A946" s="123"/>
      <c r="B946" s="123"/>
      <c r="C946" s="123"/>
      <c r="D946" s="123"/>
      <c r="E946" s="123"/>
      <c r="F946" s="123"/>
      <c r="G946" s="123"/>
      <c r="H946" s="123"/>
      <c r="I946" s="123"/>
      <c r="J946" s="123"/>
      <c r="K946" s="123"/>
      <c r="L946" s="123"/>
      <c r="M946" s="123"/>
      <c r="N946" s="123"/>
      <c r="O946" s="123"/>
      <c r="P946" s="123"/>
      <c r="Q946" s="123"/>
      <c r="R946" s="123"/>
      <c r="S946" s="123"/>
      <c r="T946" s="123"/>
      <c r="U946" s="123"/>
      <c r="V946" s="123"/>
      <c r="W946" s="123"/>
      <c r="X946" s="123"/>
      <c r="Y946" s="123"/>
      <c r="Z946" s="123"/>
    </row>
    <row r="947" customFormat="false" ht="12.75" hidden="false" customHeight="true" outlineLevel="0" collapsed="false">
      <c r="A947" s="123"/>
      <c r="B947" s="123"/>
      <c r="C947" s="123"/>
      <c r="D947" s="123"/>
      <c r="E947" s="123"/>
      <c r="F947" s="123"/>
      <c r="G947" s="123"/>
      <c r="H947" s="123"/>
      <c r="I947" s="123"/>
      <c r="J947" s="123"/>
      <c r="K947" s="123"/>
      <c r="L947" s="123"/>
      <c r="M947" s="123"/>
      <c r="N947" s="123"/>
      <c r="O947" s="123"/>
      <c r="P947" s="123"/>
      <c r="Q947" s="123"/>
      <c r="R947" s="123"/>
      <c r="S947" s="123"/>
      <c r="T947" s="123"/>
      <c r="U947" s="123"/>
      <c r="V947" s="123"/>
      <c r="W947" s="123"/>
      <c r="X947" s="123"/>
      <c r="Y947" s="123"/>
      <c r="Z947" s="123"/>
    </row>
    <row r="948" customFormat="false" ht="12.75" hidden="false" customHeight="true" outlineLevel="0" collapsed="false">
      <c r="A948" s="123"/>
      <c r="B948" s="123"/>
      <c r="C948" s="123"/>
      <c r="D948" s="123"/>
      <c r="E948" s="123"/>
      <c r="F948" s="123"/>
      <c r="G948" s="123"/>
      <c r="H948" s="123"/>
      <c r="I948" s="123"/>
      <c r="J948" s="123"/>
      <c r="K948" s="123"/>
      <c r="L948" s="123"/>
      <c r="M948" s="123"/>
      <c r="N948" s="123"/>
      <c r="O948" s="123"/>
      <c r="P948" s="123"/>
      <c r="Q948" s="123"/>
      <c r="R948" s="123"/>
      <c r="S948" s="123"/>
      <c r="T948" s="123"/>
      <c r="U948" s="123"/>
      <c r="V948" s="123"/>
      <c r="W948" s="123"/>
      <c r="X948" s="123"/>
      <c r="Y948" s="123"/>
      <c r="Z948" s="123"/>
    </row>
    <row r="949" customFormat="false" ht="12.75" hidden="false" customHeight="true" outlineLevel="0" collapsed="false">
      <c r="A949" s="123"/>
      <c r="B949" s="123"/>
      <c r="C949" s="123"/>
      <c r="D949" s="123"/>
      <c r="E949" s="123"/>
      <c r="F949" s="123"/>
      <c r="G949" s="123"/>
      <c r="H949" s="123"/>
      <c r="I949" s="123"/>
      <c r="J949" s="123"/>
      <c r="K949" s="123"/>
      <c r="L949" s="123"/>
      <c r="M949" s="123"/>
      <c r="N949" s="123"/>
      <c r="O949" s="123"/>
      <c r="P949" s="123"/>
      <c r="Q949" s="123"/>
      <c r="R949" s="123"/>
      <c r="S949" s="123"/>
      <c r="T949" s="123"/>
      <c r="U949" s="123"/>
      <c r="V949" s="123"/>
      <c r="W949" s="123"/>
      <c r="X949" s="123"/>
      <c r="Y949" s="123"/>
      <c r="Z949" s="123"/>
    </row>
    <row r="950" customFormat="false" ht="12.75" hidden="false" customHeight="true" outlineLevel="0" collapsed="false">
      <c r="A950" s="123"/>
      <c r="B950" s="123"/>
      <c r="C950" s="123"/>
      <c r="D950" s="123"/>
      <c r="E950" s="123"/>
      <c r="F950" s="123"/>
      <c r="G950" s="123"/>
      <c r="H950" s="123"/>
      <c r="I950" s="123"/>
      <c r="J950" s="123"/>
      <c r="K950" s="123"/>
      <c r="L950" s="123"/>
      <c r="M950" s="123"/>
      <c r="N950" s="123"/>
      <c r="O950" s="123"/>
      <c r="P950" s="123"/>
      <c r="Q950" s="123"/>
      <c r="R950" s="123"/>
      <c r="S950" s="123"/>
      <c r="T950" s="123"/>
      <c r="U950" s="123"/>
      <c r="V950" s="123"/>
      <c r="W950" s="123"/>
      <c r="X950" s="123"/>
      <c r="Y950" s="123"/>
      <c r="Z950" s="123"/>
    </row>
    <row r="951" customFormat="false" ht="12.75" hidden="false" customHeight="true" outlineLevel="0" collapsed="false">
      <c r="A951" s="123"/>
      <c r="B951" s="123"/>
      <c r="C951" s="123"/>
      <c r="D951" s="123"/>
      <c r="E951" s="123"/>
      <c r="F951" s="123"/>
      <c r="G951" s="123"/>
      <c r="H951" s="123"/>
      <c r="I951" s="123"/>
      <c r="J951" s="123"/>
      <c r="K951" s="123"/>
      <c r="L951" s="123"/>
      <c r="M951" s="123"/>
      <c r="N951" s="123"/>
      <c r="O951" s="123"/>
      <c r="P951" s="123"/>
      <c r="Q951" s="123"/>
      <c r="R951" s="123"/>
      <c r="S951" s="123"/>
      <c r="T951" s="123"/>
      <c r="U951" s="123"/>
      <c r="V951" s="123"/>
      <c r="W951" s="123"/>
      <c r="X951" s="123"/>
      <c r="Y951" s="123"/>
      <c r="Z951" s="123"/>
    </row>
    <row r="952" customFormat="false" ht="12.75" hidden="false" customHeight="true" outlineLevel="0" collapsed="false">
      <c r="A952" s="123"/>
      <c r="B952" s="123"/>
      <c r="C952" s="123"/>
      <c r="D952" s="123"/>
      <c r="E952" s="123"/>
      <c r="F952" s="123"/>
      <c r="G952" s="123"/>
      <c r="H952" s="123"/>
      <c r="I952" s="123"/>
      <c r="J952" s="123"/>
      <c r="K952" s="123"/>
      <c r="L952" s="123"/>
      <c r="M952" s="123"/>
      <c r="N952" s="123"/>
      <c r="O952" s="123"/>
      <c r="P952" s="123"/>
      <c r="Q952" s="123"/>
      <c r="R952" s="123"/>
      <c r="S952" s="123"/>
      <c r="T952" s="123"/>
      <c r="U952" s="123"/>
      <c r="V952" s="123"/>
      <c r="W952" s="123"/>
      <c r="X952" s="123"/>
      <c r="Y952" s="123"/>
      <c r="Z952" s="123"/>
    </row>
    <row r="953" customFormat="false" ht="12.75" hidden="false" customHeight="true" outlineLevel="0" collapsed="false">
      <c r="A953" s="123"/>
      <c r="B953" s="123"/>
      <c r="C953" s="123"/>
      <c r="D953" s="123"/>
      <c r="E953" s="123"/>
      <c r="F953" s="123"/>
      <c r="G953" s="123"/>
      <c r="H953" s="123"/>
      <c r="I953" s="123"/>
      <c r="J953" s="123"/>
      <c r="K953" s="123"/>
      <c r="L953" s="123"/>
      <c r="M953" s="123"/>
      <c r="N953" s="123"/>
      <c r="O953" s="123"/>
      <c r="P953" s="123"/>
      <c r="Q953" s="123"/>
      <c r="R953" s="123"/>
      <c r="S953" s="123"/>
      <c r="T953" s="123"/>
      <c r="U953" s="123"/>
      <c r="V953" s="123"/>
      <c r="W953" s="123"/>
      <c r="X953" s="123"/>
      <c r="Y953" s="123"/>
      <c r="Z953" s="123"/>
    </row>
    <row r="954" customFormat="false" ht="12.75" hidden="false" customHeight="true" outlineLevel="0" collapsed="false">
      <c r="A954" s="123"/>
      <c r="B954" s="123"/>
      <c r="C954" s="123"/>
      <c r="D954" s="123"/>
      <c r="E954" s="123"/>
      <c r="F954" s="123"/>
      <c r="G954" s="123"/>
      <c r="H954" s="123"/>
      <c r="I954" s="123"/>
      <c r="J954" s="123"/>
      <c r="K954" s="123"/>
      <c r="L954" s="123"/>
      <c r="M954" s="123"/>
      <c r="N954" s="123"/>
      <c r="O954" s="123"/>
      <c r="P954" s="123"/>
      <c r="Q954" s="123"/>
      <c r="R954" s="123"/>
      <c r="S954" s="123"/>
      <c r="T954" s="123"/>
      <c r="U954" s="123"/>
      <c r="V954" s="123"/>
      <c r="W954" s="123"/>
      <c r="X954" s="123"/>
      <c r="Y954" s="123"/>
      <c r="Z954" s="123"/>
    </row>
    <row r="955" customFormat="false" ht="12.75" hidden="false" customHeight="true" outlineLevel="0" collapsed="false">
      <c r="A955" s="123"/>
      <c r="B955" s="123"/>
      <c r="C955" s="123"/>
      <c r="D955" s="123"/>
      <c r="E955" s="123"/>
      <c r="F955" s="123"/>
      <c r="G955" s="123"/>
      <c r="H955" s="123"/>
      <c r="I955" s="123"/>
      <c r="J955" s="123"/>
      <c r="K955" s="123"/>
      <c r="L955" s="123"/>
      <c r="M955" s="123"/>
      <c r="N955" s="123"/>
      <c r="O955" s="123"/>
      <c r="P955" s="123"/>
      <c r="Q955" s="123"/>
      <c r="R955" s="123"/>
      <c r="S955" s="123"/>
      <c r="T955" s="123"/>
      <c r="U955" s="123"/>
      <c r="V955" s="123"/>
      <c r="W955" s="123"/>
      <c r="X955" s="123"/>
      <c r="Y955" s="123"/>
      <c r="Z955" s="123"/>
    </row>
    <row r="956" customFormat="false" ht="12.75" hidden="false" customHeight="true" outlineLevel="0" collapsed="false">
      <c r="A956" s="123"/>
      <c r="B956" s="123"/>
      <c r="C956" s="123"/>
      <c r="D956" s="123"/>
      <c r="E956" s="123"/>
      <c r="F956" s="123"/>
      <c r="G956" s="123"/>
      <c r="H956" s="123"/>
      <c r="I956" s="123"/>
      <c r="J956" s="123"/>
      <c r="K956" s="123"/>
      <c r="L956" s="123"/>
      <c r="M956" s="123"/>
      <c r="N956" s="123"/>
      <c r="O956" s="123"/>
      <c r="P956" s="123"/>
      <c r="Q956" s="123"/>
      <c r="R956" s="123"/>
      <c r="S956" s="123"/>
      <c r="T956" s="123"/>
      <c r="U956" s="123"/>
      <c r="V956" s="123"/>
      <c r="W956" s="123"/>
      <c r="X956" s="123"/>
      <c r="Y956" s="123"/>
      <c r="Z956" s="123"/>
    </row>
    <row r="957" customFormat="false" ht="12.75" hidden="false" customHeight="true" outlineLevel="0" collapsed="false">
      <c r="A957" s="123"/>
      <c r="B957" s="123"/>
      <c r="C957" s="123"/>
      <c r="D957" s="123"/>
      <c r="E957" s="123"/>
      <c r="F957" s="123"/>
      <c r="G957" s="123"/>
      <c r="H957" s="123"/>
      <c r="I957" s="123"/>
      <c r="J957" s="123"/>
      <c r="K957" s="123"/>
      <c r="L957" s="123"/>
      <c r="M957" s="123"/>
      <c r="N957" s="123"/>
      <c r="O957" s="123"/>
      <c r="P957" s="123"/>
      <c r="Q957" s="123"/>
      <c r="R957" s="123"/>
      <c r="S957" s="123"/>
      <c r="T957" s="123"/>
      <c r="U957" s="123"/>
      <c r="V957" s="123"/>
      <c r="W957" s="123"/>
      <c r="X957" s="123"/>
      <c r="Y957" s="123"/>
      <c r="Z957" s="123"/>
    </row>
    <row r="958" customFormat="false" ht="12.75" hidden="false" customHeight="true" outlineLevel="0" collapsed="false">
      <c r="A958" s="123"/>
      <c r="B958" s="123"/>
      <c r="C958" s="123"/>
      <c r="D958" s="123"/>
      <c r="E958" s="123"/>
      <c r="F958" s="123"/>
      <c r="G958" s="123"/>
      <c r="H958" s="123"/>
      <c r="I958" s="123"/>
      <c r="J958" s="123"/>
      <c r="K958" s="123"/>
      <c r="L958" s="123"/>
      <c r="M958" s="123"/>
      <c r="N958" s="123"/>
      <c r="O958" s="123"/>
      <c r="P958" s="123"/>
      <c r="Q958" s="123"/>
      <c r="R958" s="123"/>
      <c r="S958" s="123"/>
      <c r="T958" s="123"/>
      <c r="U958" s="123"/>
      <c r="V958" s="123"/>
      <c r="W958" s="123"/>
      <c r="X958" s="123"/>
      <c r="Y958" s="123"/>
      <c r="Z958" s="123"/>
    </row>
    <row r="959" customFormat="false" ht="12.75" hidden="false" customHeight="true" outlineLevel="0" collapsed="false">
      <c r="A959" s="123"/>
      <c r="B959" s="123"/>
      <c r="C959" s="123"/>
      <c r="D959" s="123"/>
      <c r="E959" s="123"/>
      <c r="F959" s="123"/>
      <c r="G959" s="123"/>
      <c r="H959" s="123"/>
      <c r="I959" s="123"/>
      <c r="J959" s="123"/>
      <c r="K959" s="123"/>
      <c r="L959" s="123"/>
      <c r="M959" s="123"/>
      <c r="N959" s="123"/>
      <c r="O959" s="123"/>
      <c r="P959" s="123"/>
      <c r="Q959" s="123"/>
      <c r="R959" s="123"/>
      <c r="S959" s="123"/>
      <c r="T959" s="123"/>
      <c r="U959" s="123"/>
      <c r="V959" s="123"/>
      <c r="W959" s="123"/>
      <c r="X959" s="123"/>
      <c r="Y959" s="123"/>
      <c r="Z959" s="123"/>
    </row>
    <row r="960" customFormat="false" ht="12.75" hidden="false" customHeight="true" outlineLevel="0" collapsed="false">
      <c r="A960" s="123"/>
      <c r="B960" s="123"/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3"/>
      <c r="N960" s="123"/>
      <c r="O960" s="123"/>
      <c r="P960" s="123"/>
      <c r="Q960" s="123"/>
      <c r="R960" s="123"/>
      <c r="S960" s="123"/>
      <c r="T960" s="123"/>
      <c r="U960" s="123"/>
      <c r="V960" s="123"/>
      <c r="W960" s="123"/>
      <c r="X960" s="123"/>
      <c r="Y960" s="123"/>
      <c r="Z960" s="123"/>
    </row>
    <row r="961" customFormat="false" ht="12.75" hidden="false" customHeight="true" outlineLevel="0" collapsed="false">
      <c r="A961" s="123"/>
      <c r="B961" s="123"/>
      <c r="C961" s="123"/>
      <c r="D961" s="123"/>
      <c r="E961" s="123"/>
      <c r="F961" s="123"/>
      <c r="G961" s="123"/>
      <c r="H961" s="123"/>
      <c r="I961" s="123"/>
      <c r="J961" s="123"/>
      <c r="K961" s="123"/>
      <c r="L961" s="123"/>
      <c r="M961" s="123"/>
      <c r="N961" s="123"/>
      <c r="O961" s="123"/>
      <c r="P961" s="123"/>
      <c r="Q961" s="123"/>
      <c r="R961" s="123"/>
      <c r="S961" s="123"/>
      <c r="T961" s="123"/>
      <c r="U961" s="123"/>
      <c r="V961" s="123"/>
      <c r="W961" s="123"/>
      <c r="X961" s="123"/>
      <c r="Y961" s="123"/>
      <c r="Z961" s="123"/>
    </row>
    <row r="962" customFormat="false" ht="12.75" hidden="false" customHeight="true" outlineLevel="0" collapsed="false">
      <c r="A962" s="123"/>
      <c r="B962" s="123"/>
      <c r="C962" s="123"/>
      <c r="D962" s="123"/>
      <c r="E962" s="123"/>
      <c r="F962" s="123"/>
      <c r="G962" s="123"/>
      <c r="H962" s="123"/>
      <c r="I962" s="123"/>
      <c r="J962" s="123"/>
      <c r="K962" s="123"/>
      <c r="L962" s="123"/>
      <c r="M962" s="123"/>
      <c r="N962" s="123"/>
      <c r="O962" s="123"/>
      <c r="P962" s="123"/>
      <c r="Q962" s="123"/>
      <c r="R962" s="123"/>
      <c r="S962" s="123"/>
      <c r="T962" s="123"/>
      <c r="U962" s="123"/>
      <c r="V962" s="123"/>
      <c r="W962" s="123"/>
      <c r="X962" s="123"/>
      <c r="Y962" s="123"/>
      <c r="Z962" s="123"/>
    </row>
    <row r="963" customFormat="false" ht="12.75" hidden="false" customHeight="true" outlineLevel="0" collapsed="false">
      <c r="A963" s="123"/>
      <c r="B963" s="123"/>
      <c r="C963" s="123"/>
      <c r="D963" s="123"/>
      <c r="E963" s="123"/>
      <c r="F963" s="123"/>
      <c r="G963" s="123"/>
      <c r="H963" s="123"/>
      <c r="I963" s="123"/>
      <c r="J963" s="123"/>
      <c r="K963" s="123"/>
      <c r="L963" s="123"/>
      <c r="M963" s="123"/>
      <c r="N963" s="123"/>
      <c r="O963" s="123"/>
      <c r="P963" s="123"/>
      <c r="Q963" s="123"/>
      <c r="R963" s="123"/>
      <c r="S963" s="123"/>
      <c r="T963" s="123"/>
      <c r="U963" s="123"/>
      <c r="V963" s="123"/>
      <c r="W963" s="123"/>
      <c r="X963" s="123"/>
      <c r="Y963" s="123"/>
      <c r="Z963" s="123"/>
    </row>
    <row r="964" customFormat="false" ht="12.75" hidden="false" customHeight="true" outlineLevel="0" collapsed="false">
      <c r="A964" s="123"/>
      <c r="B964" s="123"/>
      <c r="C964" s="123"/>
      <c r="D964" s="123"/>
      <c r="E964" s="123"/>
      <c r="F964" s="123"/>
      <c r="G964" s="123"/>
      <c r="H964" s="123"/>
      <c r="I964" s="123"/>
      <c r="J964" s="123"/>
      <c r="K964" s="123"/>
      <c r="L964" s="123"/>
      <c r="M964" s="123"/>
      <c r="N964" s="123"/>
      <c r="O964" s="123"/>
      <c r="P964" s="123"/>
      <c r="Q964" s="123"/>
      <c r="R964" s="123"/>
      <c r="S964" s="123"/>
      <c r="T964" s="123"/>
      <c r="U964" s="123"/>
      <c r="V964" s="123"/>
      <c r="W964" s="123"/>
      <c r="X964" s="123"/>
      <c r="Y964" s="123"/>
      <c r="Z964" s="123"/>
    </row>
    <row r="965" customFormat="false" ht="12.75" hidden="false" customHeight="true" outlineLevel="0" collapsed="false">
      <c r="A965" s="123"/>
      <c r="B965" s="123"/>
      <c r="C965" s="123"/>
      <c r="D965" s="123"/>
      <c r="E965" s="123"/>
      <c r="F965" s="123"/>
      <c r="G965" s="123"/>
      <c r="H965" s="123"/>
      <c r="I965" s="123"/>
      <c r="J965" s="123"/>
      <c r="K965" s="123"/>
      <c r="L965" s="123"/>
      <c r="M965" s="123"/>
      <c r="N965" s="123"/>
      <c r="O965" s="123"/>
      <c r="P965" s="123"/>
      <c r="Q965" s="123"/>
      <c r="R965" s="123"/>
      <c r="S965" s="123"/>
      <c r="T965" s="123"/>
      <c r="U965" s="123"/>
      <c r="V965" s="123"/>
      <c r="W965" s="123"/>
      <c r="X965" s="123"/>
      <c r="Y965" s="123"/>
      <c r="Z965" s="123"/>
    </row>
    <row r="966" customFormat="false" ht="12.75" hidden="false" customHeight="true" outlineLevel="0" collapsed="false">
      <c r="A966" s="123"/>
      <c r="B966" s="123"/>
      <c r="C966" s="123"/>
      <c r="D966" s="123"/>
      <c r="E966" s="123"/>
      <c r="F966" s="123"/>
      <c r="G966" s="123"/>
      <c r="H966" s="123"/>
      <c r="I966" s="123"/>
      <c r="J966" s="123"/>
      <c r="K966" s="123"/>
      <c r="L966" s="123"/>
      <c r="M966" s="123"/>
      <c r="N966" s="123"/>
      <c r="O966" s="123"/>
      <c r="P966" s="123"/>
      <c r="Q966" s="123"/>
      <c r="R966" s="123"/>
      <c r="S966" s="123"/>
      <c r="T966" s="123"/>
      <c r="U966" s="123"/>
      <c r="V966" s="123"/>
      <c r="W966" s="123"/>
      <c r="X966" s="123"/>
      <c r="Y966" s="123"/>
      <c r="Z966" s="123"/>
    </row>
    <row r="967" customFormat="false" ht="12.75" hidden="false" customHeight="true" outlineLevel="0" collapsed="false">
      <c r="A967" s="123"/>
      <c r="B967" s="123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3"/>
      <c r="N967" s="123"/>
      <c r="O967" s="123"/>
      <c r="P967" s="123"/>
      <c r="Q967" s="123"/>
      <c r="R967" s="123"/>
      <c r="S967" s="123"/>
      <c r="T967" s="123"/>
      <c r="U967" s="123"/>
      <c r="V967" s="123"/>
      <c r="W967" s="123"/>
      <c r="X967" s="123"/>
      <c r="Y967" s="123"/>
      <c r="Z967" s="123"/>
    </row>
    <row r="968" customFormat="false" ht="12.75" hidden="false" customHeight="true" outlineLevel="0" collapsed="false">
      <c r="A968" s="123"/>
      <c r="B968" s="123"/>
      <c r="C968" s="123"/>
      <c r="D968" s="123"/>
      <c r="E968" s="123"/>
      <c r="F968" s="123"/>
      <c r="G968" s="123"/>
      <c r="H968" s="123"/>
      <c r="I968" s="123"/>
      <c r="J968" s="123"/>
      <c r="K968" s="123"/>
      <c r="L968" s="123"/>
      <c r="M968" s="123"/>
      <c r="N968" s="123"/>
      <c r="O968" s="123"/>
      <c r="P968" s="123"/>
      <c r="Q968" s="123"/>
      <c r="R968" s="123"/>
      <c r="S968" s="123"/>
      <c r="T968" s="123"/>
      <c r="U968" s="123"/>
      <c r="V968" s="123"/>
      <c r="W968" s="123"/>
      <c r="X968" s="123"/>
      <c r="Y968" s="123"/>
      <c r="Z968" s="123"/>
    </row>
    <row r="969" customFormat="false" ht="12.75" hidden="false" customHeight="true" outlineLevel="0" collapsed="false">
      <c r="A969" s="123"/>
      <c r="B969" s="123"/>
      <c r="C969" s="123"/>
      <c r="D969" s="123"/>
      <c r="E969" s="123"/>
      <c r="F969" s="123"/>
      <c r="G969" s="123"/>
      <c r="H969" s="123"/>
      <c r="I969" s="123"/>
      <c r="J969" s="123"/>
      <c r="K969" s="123"/>
      <c r="L969" s="123"/>
      <c r="M969" s="123"/>
      <c r="N969" s="123"/>
      <c r="O969" s="123"/>
      <c r="P969" s="123"/>
      <c r="Q969" s="123"/>
      <c r="R969" s="123"/>
      <c r="S969" s="123"/>
      <c r="T969" s="123"/>
      <c r="U969" s="123"/>
      <c r="V969" s="123"/>
      <c r="W969" s="123"/>
      <c r="X969" s="123"/>
      <c r="Y969" s="123"/>
      <c r="Z969" s="123"/>
    </row>
    <row r="970" customFormat="false" ht="12.75" hidden="false" customHeight="true" outlineLevel="0" collapsed="false">
      <c r="A970" s="123"/>
      <c r="B970" s="123"/>
      <c r="C970" s="123"/>
      <c r="D970" s="123"/>
      <c r="E970" s="123"/>
      <c r="F970" s="123"/>
      <c r="G970" s="123"/>
      <c r="H970" s="123"/>
      <c r="I970" s="123"/>
      <c r="J970" s="123"/>
      <c r="K970" s="123"/>
      <c r="L970" s="123"/>
      <c r="M970" s="123"/>
      <c r="N970" s="123"/>
      <c r="O970" s="123"/>
      <c r="P970" s="123"/>
      <c r="Q970" s="123"/>
      <c r="R970" s="123"/>
      <c r="S970" s="123"/>
      <c r="T970" s="123"/>
      <c r="U970" s="123"/>
      <c r="V970" s="123"/>
      <c r="W970" s="123"/>
      <c r="X970" s="123"/>
      <c r="Y970" s="123"/>
      <c r="Z970" s="123"/>
    </row>
    <row r="971" customFormat="false" ht="12.75" hidden="false" customHeight="true" outlineLevel="0" collapsed="false">
      <c r="A971" s="123"/>
      <c r="B971" s="123"/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3"/>
      <c r="N971" s="123"/>
      <c r="O971" s="123"/>
      <c r="P971" s="123"/>
      <c r="Q971" s="123"/>
      <c r="R971" s="123"/>
      <c r="S971" s="123"/>
      <c r="T971" s="123"/>
      <c r="U971" s="123"/>
      <c r="V971" s="123"/>
      <c r="W971" s="123"/>
      <c r="X971" s="123"/>
      <c r="Y971" s="123"/>
      <c r="Z971" s="123"/>
    </row>
    <row r="972" customFormat="false" ht="12.75" hidden="false" customHeight="true" outlineLevel="0" collapsed="false">
      <c r="A972" s="123"/>
      <c r="B972" s="123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3"/>
      <c r="N972" s="123"/>
      <c r="O972" s="123"/>
      <c r="P972" s="123"/>
      <c r="Q972" s="123"/>
      <c r="R972" s="123"/>
      <c r="S972" s="123"/>
      <c r="T972" s="123"/>
      <c r="U972" s="123"/>
      <c r="V972" s="123"/>
      <c r="W972" s="123"/>
      <c r="X972" s="123"/>
      <c r="Y972" s="123"/>
      <c r="Z972" s="123"/>
    </row>
    <row r="973" customFormat="false" ht="12.75" hidden="false" customHeight="true" outlineLevel="0" collapsed="false">
      <c r="A973" s="123"/>
      <c r="B973" s="12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3"/>
      <c r="N973" s="123"/>
      <c r="O973" s="123"/>
      <c r="P973" s="123"/>
      <c r="Q973" s="123"/>
      <c r="R973" s="123"/>
      <c r="S973" s="123"/>
      <c r="T973" s="123"/>
      <c r="U973" s="123"/>
      <c r="V973" s="123"/>
      <c r="W973" s="123"/>
      <c r="X973" s="123"/>
      <c r="Y973" s="123"/>
      <c r="Z973" s="123"/>
    </row>
    <row r="974" customFormat="false" ht="12.75" hidden="false" customHeight="true" outlineLevel="0" collapsed="false">
      <c r="A974" s="123"/>
      <c r="B974" s="123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M974" s="123"/>
      <c r="N974" s="123"/>
      <c r="O974" s="123"/>
      <c r="P974" s="123"/>
      <c r="Q974" s="123"/>
      <c r="R974" s="123"/>
      <c r="S974" s="123"/>
      <c r="T974" s="123"/>
      <c r="U974" s="123"/>
      <c r="V974" s="123"/>
      <c r="W974" s="123"/>
      <c r="X974" s="123"/>
      <c r="Y974" s="123"/>
      <c r="Z974" s="123"/>
    </row>
    <row r="975" customFormat="false" ht="12.75" hidden="false" customHeight="true" outlineLevel="0" collapsed="false">
      <c r="A975" s="123"/>
      <c r="B975" s="123"/>
      <c r="C975" s="123"/>
      <c r="D975" s="123"/>
      <c r="E975" s="123"/>
      <c r="F975" s="123"/>
      <c r="G975" s="123"/>
      <c r="H975" s="123"/>
      <c r="I975" s="123"/>
      <c r="J975" s="123"/>
      <c r="K975" s="123"/>
      <c r="L975" s="123"/>
      <c r="M975" s="123"/>
      <c r="N975" s="123"/>
      <c r="O975" s="123"/>
      <c r="P975" s="123"/>
      <c r="Q975" s="123"/>
      <c r="R975" s="123"/>
      <c r="S975" s="123"/>
      <c r="T975" s="123"/>
      <c r="U975" s="123"/>
      <c r="V975" s="123"/>
      <c r="W975" s="123"/>
      <c r="X975" s="123"/>
      <c r="Y975" s="123"/>
      <c r="Z975" s="123"/>
    </row>
    <row r="976" customFormat="false" ht="12.75" hidden="false" customHeight="true" outlineLevel="0" collapsed="false">
      <c r="A976" s="123"/>
      <c r="B976" s="123"/>
      <c r="C976" s="123"/>
      <c r="D976" s="123"/>
      <c r="E976" s="123"/>
      <c r="F976" s="123"/>
      <c r="G976" s="123"/>
      <c r="H976" s="123"/>
      <c r="I976" s="123"/>
      <c r="J976" s="123"/>
      <c r="K976" s="123"/>
      <c r="L976" s="123"/>
      <c r="M976" s="123"/>
      <c r="N976" s="123"/>
      <c r="O976" s="123"/>
      <c r="P976" s="123"/>
      <c r="Q976" s="123"/>
      <c r="R976" s="123"/>
      <c r="S976" s="123"/>
      <c r="T976" s="123"/>
      <c r="U976" s="123"/>
      <c r="V976" s="123"/>
      <c r="W976" s="123"/>
      <c r="X976" s="123"/>
      <c r="Y976" s="123"/>
      <c r="Z976" s="123"/>
    </row>
    <row r="977" customFormat="false" ht="12.75" hidden="false" customHeight="true" outlineLevel="0" collapsed="false">
      <c r="A977" s="123"/>
      <c r="B977" s="123"/>
      <c r="C977" s="123"/>
      <c r="D977" s="123"/>
      <c r="E977" s="123"/>
      <c r="F977" s="123"/>
      <c r="G977" s="123"/>
      <c r="H977" s="123"/>
      <c r="I977" s="123"/>
      <c r="J977" s="123"/>
      <c r="K977" s="123"/>
      <c r="L977" s="123"/>
      <c r="M977" s="123"/>
      <c r="N977" s="123"/>
      <c r="O977" s="123"/>
      <c r="P977" s="123"/>
      <c r="Q977" s="123"/>
      <c r="R977" s="123"/>
      <c r="S977" s="123"/>
      <c r="T977" s="123"/>
      <c r="U977" s="123"/>
      <c r="V977" s="123"/>
      <c r="W977" s="123"/>
      <c r="X977" s="123"/>
      <c r="Y977" s="123"/>
      <c r="Z977" s="123"/>
    </row>
    <row r="978" customFormat="false" ht="12.75" hidden="false" customHeight="true" outlineLevel="0" collapsed="false">
      <c r="A978" s="123"/>
      <c r="B978" s="123"/>
      <c r="C978" s="123"/>
      <c r="D978" s="123"/>
      <c r="E978" s="123"/>
      <c r="F978" s="123"/>
      <c r="G978" s="123"/>
      <c r="H978" s="123"/>
      <c r="I978" s="123"/>
      <c r="J978" s="123"/>
      <c r="K978" s="123"/>
      <c r="L978" s="123"/>
      <c r="M978" s="123"/>
      <c r="N978" s="123"/>
      <c r="O978" s="123"/>
      <c r="P978" s="123"/>
      <c r="Q978" s="123"/>
      <c r="R978" s="123"/>
      <c r="S978" s="123"/>
      <c r="T978" s="123"/>
      <c r="U978" s="123"/>
      <c r="V978" s="123"/>
      <c r="W978" s="123"/>
      <c r="X978" s="123"/>
      <c r="Y978" s="123"/>
      <c r="Z978" s="123"/>
    </row>
    <row r="979" customFormat="false" ht="12.75" hidden="false" customHeight="true" outlineLevel="0" collapsed="false">
      <c r="A979" s="123"/>
      <c r="B979" s="123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3"/>
      <c r="N979" s="123"/>
      <c r="O979" s="123"/>
      <c r="P979" s="123"/>
      <c r="Q979" s="123"/>
      <c r="R979" s="123"/>
      <c r="S979" s="123"/>
      <c r="T979" s="123"/>
      <c r="U979" s="123"/>
      <c r="V979" s="123"/>
      <c r="W979" s="123"/>
      <c r="X979" s="123"/>
      <c r="Y979" s="123"/>
      <c r="Z979" s="123"/>
    </row>
    <row r="980" customFormat="false" ht="12.75" hidden="false" customHeight="true" outlineLevel="0" collapsed="false">
      <c r="A980" s="123"/>
      <c r="B980" s="123"/>
      <c r="C980" s="123"/>
      <c r="D980" s="123"/>
      <c r="E980" s="123"/>
      <c r="F980" s="123"/>
      <c r="G980" s="123"/>
      <c r="H980" s="123"/>
      <c r="I980" s="123"/>
      <c r="J980" s="123"/>
      <c r="K980" s="123"/>
      <c r="L980" s="123"/>
      <c r="M980" s="123"/>
      <c r="N980" s="123"/>
      <c r="O980" s="123"/>
      <c r="P980" s="123"/>
      <c r="Q980" s="123"/>
      <c r="R980" s="123"/>
      <c r="S980" s="123"/>
      <c r="T980" s="123"/>
      <c r="U980" s="123"/>
      <c r="V980" s="123"/>
      <c r="W980" s="123"/>
      <c r="X980" s="123"/>
      <c r="Y980" s="123"/>
      <c r="Z980" s="123"/>
    </row>
    <row r="981" customFormat="false" ht="12.75" hidden="false" customHeight="true" outlineLevel="0" collapsed="false">
      <c r="A981" s="123"/>
      <c r="B981" s="123"/>
      <c r="C981" s="123"/>
      <c r="D981" s="123"/>
      <c r="E981" s="123"/>
      <c r="F981" s="123"/>
      <c r="G981" s="123"/>
      <c r="H981" s="123"/>
      <c r="I981" s="123"/>
      <c r="J981" s="123"/>
      <c r="K981" s="123"/>
      <c r="L981" s="123"/>
      <c r="M981" s="123"/>
      <c r="N981" s="123"/>
      <c r="O981" s="123"/>
      <c r="P981" s="123"/>
      <c r="Q981" s="123"/>
      <c r="R981" s="123"/>
      <c r="S981" s="123"/>
      <c r="T981" s="123"/>
      <c r="U981" s="123"/>
      <c r="V981" s="123"/>
      <c r="W981" s="123"/>
      <c r="X981" s="123"/>
      <c r="Y981" s="123"/>
      <c r="Z981" s="123"/>
    </row>
    <row r="982" customFormat="false" ht="12.75" hidden="false" customHeight="true" outlineLevel="0" collapsed="false">
      <c r="A982" s="123"/>
      <c r="B982" s="123"/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3"/>
      <c r="N982" s="123"/>
      <c r="O982" s="123"/>
      <c r="P982" s="123"/>
      <c r="Q982" s="123"/>
      <c r="R982" s="123"/>
      <c r="S982" s="123"/>
      <c r="T982" s="123"/>
      <c r="U982" s="123"/>
      <c r="V982" s="123"/>
      <c r="W982" s="123"/>
      <c r="X982" s="123"/>
      <c r="Y982" s="123"/>
      <c r="Z982" s="123"/>
    </row>
    <row r="983" customFormat="false" ht="12.75" hidden="false" customHeight="true" outlineLevel="0" collapsed="false">
      <c r="A983" s="123"/>
      <c r="B983" s="123"/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3"/>
      <c r="N983" s="123"/>
      <c r="O983" s="123"/>
      <c r="P983" s="123"/>
      <c r="Q983" s="123"/>
      <c r="R983" s="123"/>
      <c r="S983" s="123"/>
      <c r="T983" s="123"/>
      <c r="U983" s="123"/>
      <c r="V983" s="123"/>
      <c r="W983" s="123"/>
      <c r="X983" s="123"/>
      <c r="Y983" s="123"/>
      <c r="Z983" s="123"/>
    </row>
    <row r="984" customFormat="false" ht="12.75" hidden="false" customHeight="true" outlineLevel="0" collapsed="false">
      <c r="A984" s="123"/>
      <c r="B984" s="123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3"/>
      <c r="N984" s="123"/>
      <c r="O984" s="123"/>
      <c r="P984" s="123"/>
      <c r="Q984" s="123"/>
      <c r="R984" s="123"/>
      <c r="S984" s="123"/>
      <c r="T984" s="123"/>
      <c r="U984" s="123"/>
      <c r="V984" s="123"/>
      <c r="W984" s="123"/>
      <c r="X984" s="123"/>
      <c r="Y984" s="123"/>
      <c r="Z984" s="123"/>
    </row>
    <row r="985" customFormat="false" ht="12.75" hidden="false" customHeight="true" outlineLevel="0" collapsed="false">
      <c r="A985" s="123"/>
      <c r="B985" s="123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3"/>
      <c r="N985" s="123"/>
      <c r="O985" s="123"/>
      <c r="P985" s="123"/>
      <c r="Q985" s="123"/>
      <c r="R985" s="123"/>
      <c r="S985" s="123"/>
      <c r="T985" s="123"/>
      <c r="U985" s="123"/>
      <c r="V985" s="123"/>
      <c r="W985" s="123"/>
      <c r="X985" s="123"/>
      <c r="Y985" s="123"/>
      <c r="Z985" s="123"/>
    </row>
    <row r="986" customFormat="false" ht="12.75" hidden="false" customHeight="true" outlineLevel="0" collapsed="false">
      <c r="A986" s="123"/>
      <c r="B986" s="123"/>
      <c r="C986" s="123"/>
      <c r="D986" s="123"/>
      <c r="E986" s="123"/>
      <c r="F986" s="123"/>
      <c r="G986" s="123"/>
      <c r="H986" s="123"/>
      <c r="I986" s="123"/>
      <c r="J986" s="123"/>
      <c r="K986" s="123"/>
      <c r="L986" s="123"/>
      <c r="M986" s="123"/>
      <c r="N986" s="123"/>
      <c r="O986" s="123"/>
      <c r="P986" s="123"/>
      <c r="Q986" s="123"/>
      <c r="R986" s="123"/>
      <c r="S986" s="123"/>
      <c r="T986" s="123"/>
      <c r="U986" s="123"/>
      <c r="V986" s="123"/>
      <c r="W986" s="123"/>
      <c r="X986" s="123"/>
      <c r="Y986" s="123"/>
      <c r="Z986" s="123"/>
    </row>
    <row r="987" customFormat="false" ht="12.75" hidden="false" customHeight="true" outlineLevel="0" collapsed="false">
      <c r="A987" s="123"/>
      <c r="B987" s="123"/>
      <c r="C987" s="123"/>
      <c r="D987" s="123"/>
      <c r="E987" s="123"/>
      <c r="F987" s="123"/>
      <c r="G987" s="123"/>
      <c r="H987" s="123"/>
      <c r="I987" s="123"/>
      <c r="J987" s="123"/>
      <c r="K987" s="123"/>
      <c r="L987" s="123"/>
      <c r="M987" s="123"/>
      <c r="N987" s="123"/>
      <c r="O987" s="123"/>
      <c r="P987" s="123"/>
      <c r="Q987" s="123"/>
      <c r="R987" s="123"/>
      <c r="S987" s="123"/>
      <c r="T987" s="123"/>
      <c r="U987" s="123"/>
      <c r="V987" s="123"/>
      <c r="W987" s="123"/>
      <c r="X987" s="123"/>
      <c r="Y987" s="123"/>
      <c r="Z987" s="123"/>
    </row>
    <row r="988" customFormat="false" ht="12.75" hidden="false" customHeight="true" outlineLevel="0" collapsed="false">
      <c r="A988" s="123"/>
      <c r="B988" s="123"/>
      <c r="C988" s="123"/>
      <c r="D988" s="123"/>
      <c r="E988" s="123"/>
      <c r="F988" s="123"/>
      <c r="G988" s="123"/>
      <c r="H988" s="123"/>
      <c r="I988" s="123"/>
      <c r="J988" s="123"/>
      <c r="K988" s="123"/>
      <c r="L988" s="123"/>
      <c r="M988" s="123"/>
      <c r="N988" s="123"/>
      <c r="O988" s="123"/>
      <c r="P988" s="123"/>
      <c r="Q988" s="123"/>
      <c r="R988" s="123"/>
      <c r="S988" s="123"/>
      <c r="T988" s="123"/>
      <c r="U988" s="123"/>
      <c r="V988" s="123"/>
      <c r="W988" s="123"/>
      <c r="X988" s="123"/>
      <c r="Y988" s="123"/>
      <c r="Z988" s="123"/>
    </row>
    <row r="989" customFormat="false" ht="12.75" hidden="false" customHeight="true" outlineLevel="0" collapsed="false">
      <c r="A989" s="123"/>
      <c r="B989" s="123"/>
      <c r="C989" s="123"/>
      <c r="D989" s="123"/>
      <c r="E989" s="123"/>
      <c r="F989" s="123"/>
      <c r="G989" s="123"/>
      <c r="H989" s="123"/>
      <c r="I989" s="123"/>
      <c r="J989" s="123"/>
      <c r="K989" s="123"/>
      <c r="L989" s="123"/>
      <c r="M989" s="123"/>
      <c r="N989" s="123"/>
      <c r="O989" s="123"/>
      <c r="P989" s="123"/>
      <c r="Q989" s="123"/>
      <c r="R989" s="123"/>
      <c r="S989" s="123"/>
      <c r="T989" s="123"/>
      <c r="U989" s="123"/>
      <c r="V989" s="123"/>
      <c r="W989" s="123"/>
      <c r="X989" s="123"/>
      <c r="Y989" s="123"/>
      <c r="Z989" s="123"/>
    </row>
    <row r="990" customFormat="false" ht="12.75" hidden="false" customHeight="true" outlineLevel="0" collapsed="false">
      <c r="A990" s="123"/>
      <c r="B990" s="123"/>
      <c r="C990" s="123"/>
      <c r="D990" s="123"/>
      <c r="E990" s="123"/>
      <c r="F990" s="123"/>
      <c r="G990" s="123"/>
      <c r="H990" s="123"/>
      <c r="I990" s="123"/>
      <c r="J990" s="123"/>
      <c r="K990" s="123"/>
      <c r="L990" s="123"/>
      <c r="M990" s="123"/>
      <c r="N990" s="123"/>
      <c r="O990" s="123"/>
      <c r="P990" s="123"/>
      <c r="Q990" s="123"/>
      <c r="R990" s="123"/>
      <c r="S990" s="123"/>
      <c r="T990" s="123"/>
      <c r="U990" s="123"/>
      <c r="V990" s="123"/>
      <c r="W990" s="123"/>
      <c r="X990" s="123"/>
      <c r="Y990" s="123"/>
      <c r="Z990" s="123"/>
    </row>
    <row r="991" customFormat="false" ht="12.75" hidden="false" customHeight="true" outlineLevel="0" collapsed="false">
      <c r="A991" s="123"/>
      <c r="B991" s="123"/>
      <c r="C991" s="123"/>
      <c r="D991" s="123"/>
      <c r="E991" s="123"/>
      <c r="F991" s="123"/>
      <c r="G991" s="123"/>
      <c r="H991" s="123"/>
      <c r="I991" s="123"/>
      <c r="J991" s="123"/>
      <c r="K991" s="123"/>
      <c r="L991" s="123"/>
      <c r="M991" s="123"/>
      <c r="N991" s="123"/>
      <c r="O991" s="123"/>
      <c r="P991" s="123"/>
      <c r="Q991" s="123"/>
      <c r="R991" s="123"/>
      <c r="S991" s="123"/>
      <c r="T991" s="123"/>
      <c r="U991" s="123"/>
      <c r="V991" s="123"/>
      <c r="W991" s="123"/>
      <c r="X991" s="123"/>
      <c r="Y991" s="123"/>
      <c r="Z991" s="123"/>
    </row>
    <row r="992" customFormat="false" ht="12.75" hidden="false" customHeight="true" outlineLevel="0" collapsed="false">
      <c r="A992" s="123"/>
      <c r="B992" s="123"/>
      <c r="C992" s="123"/>
      <c r="D992" s="123"/>
      <c r="E992" s="123"/>
      <c r="F992" s="123"/>
      <c r="G992" s="123"/>
      <c r="H992" s="123"/>
      <c r="I992" s="123"/>
      <c r="J992" s="123"/>
      <c r="K992" s="123"/>
      <c r="L992" s="123"/>
      <c r="M992" s="123"/>
      <c r="N992" s="123"/>
      <c r="O992" s="123"/>
      <c r="P992" s="123"/>
      <c r="Q992" s="123"/>
      <c r="R992" s="123"/>
      <c r="S992" s="123"/>
      <c r="T992" s="123"/>
      <c r="U992" s="123"/>
      <c r="V992" s="123"/>
      <c r="W992" s="123"/>
      <c r="X992" s="123"/>
      <c r="Y992" s="123"/>
      <c r="Z992" s="123"/>
    </row>
    <row r="993" customFormat="false" ht="12.75" hidden="false" customHeight="true" outlineLevel="0" collapsed="false">
      <c r="A993" s="123"/>
      <c r="B993" s="123"/>
      <c r="C993" s="123"/>
      <c r="D993" s="123"/>
      <c r="E993" s="123"/>
      <c r="F993" s="123"/>
      <c r="G993" s="123"/>
      <c r="H993" s="123"/>
      <c r="I993" s="123"/>
      <c r="J993" s="123"/>
      <c r="K993" s="123"/>
      <c r="L993" s="123"/>
      <c r="M993" s="123"/>
      <c r="N993" s="123"/>
      <c r="O993" s="123"/>
      <c r="P993" s="123"/>
      <c r="Q993" s="123"/>
      <c r="R993" s="123"/>
      <c r="S993" s="123"/>
      <c r="T993" s="123"/>
      <c r="U993" s="123"/>
      <c r="V993" s="123"/>
      <c r="W993" s="123"/>
      <c r="X993" s="123"/>
      <c r="Y993" s="123"/>
      <c r="Z993" s="123"/>
    </row>
    <row r="994" customFormat="false" ht="12.75" hidden="false" customHeight="true" outlineLevel="0" collapsed="false">
      <c r="A994" s="123"/>
      <c r="B994" s="123"/>
      <c r="C994" s="123"/>
      <c r="D994" s="123"/>
      <c r="E994" s="123"/>
      <c r="F994" s="123"/>
      <c r="G994" s="123"/>
      <c r="H994" s="123"/>
      <c r="I994" s="123"/>
      <c r="J994" s="123"/>
      <c r="K994" s="123"/>
      <c r="L994" s="123"/>
      <c r="M994" s="123"/>
      <c r="N994" s="123"/>
      <c r="O994" s="123"/>
      <c r="P994" s="123"/>
      <c r="Q994" s="123"/>
      <c r="R994" s="123"/>
      <c r="S994" s="123"/>
      <c r="T994" s="123"/>
      <c r="U994" s="123"/>
      <c r="V994" s="123"/>
      <c r="W994" s="123"/>
      <c r="X994" s="123"/>
      <c r="Y994" s="123"/>
      <c r="Z994" s="123"/>
    </row>
    <row r="995" customFormat="false" ht="12.75" hidden="false" customHeight="true" outlineLevel="0" collapsed="false">
      <c r="A995" s="123"/>
      <c r="B995" s="123"/>
      <c r="C995" s="123"/>
      <c r="D995" s="123"/>
      <c r="E995" s="123"/>
      <c r="F995" s="123"/>
      <c r="G995" s="123"/>
      <c r="H995" s="123"/>
      <c r="I995" s="123"/>
      <c r="J995" s="123"/>
      <c r="K995" s="123"/>
      <c r="L995" s="123"/>
      <c r="M995" s="123"/>
      <c r="N995" s="123"/>
      <c r="O995" s="123"/>
      <c r="P995" s="123"/>
      <c r="Q995" s="123"/>
      <c r="R995" s="123"/>
      <c r="S995" s="123"/>
      <c r="T995" s="123"/>
      <c r="U995" s="123"/>
      <c r="V995" s="123"/>
      <c r="W995" s="123"/>
      <c r="X995" s="123"/>
      <c r="Y995" s="123"/>
      <c r="Z995" s="123"/>
    </row>
    <row r="996" customFormat="false" ht="12.75" hidden="false" customHeight="true" outlineLevel="0" collapsed="false">
      <c r="A996" s="123"/>
      <c r="B996" s="123"/>
      <c r="C996" s="123"/>
      <c r="D996" s="123"/>
      <c r="E996" s="123"/>
      <c r="F996" s="123"/>
      <c r="G996" s="123"/>
      <c r="H996" s="123"/>
      <c r="I996" s="123"/>
      <c r="J996" s="123"/>
      <c r="K996" s="123"/>
      <c r="L996" s="123"/>
      <c r="M996" s="123"/>
      <c r="N996" s="123"/>
      <c r="O996" s="123"/>
      <c r="P996" s="123"/>
      <c r="Q996" s="123"/>
      <c r="R996" s="123"/>
      <c r="S996" s="123"/>
      <c r="T996" s="123"/>
      <c r="U996" s="123"/>
      <c r="V996" s="123"/>
      <c r="W996" s="123"/>
      <c r="X996" s="123"/>
      <c r="Y996" s="123"/>
      <c r="Z996" s="123"/>
    </row>
    <row r="997" customFormat="false" ht="12.75" hidden="false" customHeight="true" outlineLevel="0" collapsed="false">
      <c r="A997" s="123"/>
      <c r="B997" s="123"/>
      <c r="C997" s="123"/>
      <c r="D997" s="123"/>
      <c r="E997" s="123"/>
      <c r="F997" s="123"/>
      <c r="G997" s="123"/>
      <c r="H997" s="123"/>
      <c r="I997" s="123"/>
      <c r="J997" s="123"/>
      <c r="K997" s="123"/>
      <c r="L997" s="123"/>
      <c r="M997" s="123"/>
      <c r="N997" s="123"/>
      <c r="O997" s="123"/>
      <c r="P997" s="123"/>
      <c r="Q997" s="123"/>
      <c r="R997" s="123"/>
      <c r="S997" s="123"/>
      <c r="T997" s="123"/>
      <c r="U997" s="123"/>
      <c r="V997" s="123"/>
      <c r="W997" s="123"/>
      <c r="X997" s="123"/>
      <c r="Y997" s="123"/>
      <c r="Z997" s="123"/>
    </row>
    <row r="998" customFormat="false" ht="12.75" hidden="false" customHeight="true" outlineLevel="0" collapsed="false">
      <c r="A998" s="123"/>
      <c r="B998" s="123"/>
      <c r="C998" s="123"/>
      <c r="D998" s="123"/>
      <c r="E998" s="123"/>
      <c r="F998" s="123"/>
      <c r="G998" s="123"/>
      <c r="H998" s="123"/>
      <c r="I998" s="123"/>
      <c r="J998" s="123"/>
      <c r="K998" s="123"/>
      <c r="L998" s="123"/>
      <c r="M998" s="123"/>
      <c r="N998" s="123"/>
      <c r="O998" s="123"/>
      <c r="P998" s="123"/>
      <c r="Q998" s="123"/>
      <c r="R998" s="123"/>
      <c r="S998" s="123"/>
      <c r="T998" s="123"/>
      <c r="U998" s="123"/>
      <c r="V998" s="123"/>
      <c r="W998" s="123"/>
      <c r="X998" s="123"/>
      <c r="Y998" s="123"/>
      <c r="Z998" s="123"/>
    </row>
    <row r="999" customFormat="false" ht="12.75" hidden="false" customHeight="true" outlineLevel="0" collapsed="false">
      <c r="A999" s="123"/>
      <c r="B999" s="123"/>
      <c r="C999" s="123"/>
      <c r="D999" s="123"/>
      <c r="E999" s="123"/>
      <c r="F999" s="123"/>
      <c r="G999" s="123"/>
      <c r="H999" s="123"/>
      <c r="I999" s="123"/>
      <c r="J999" s="123"/>
      <c r="K999" s="123"/>
      <c r="L999" s="123"/>
      <c r="M999" s="123"/>
      <c r="N999" s="123"/>
      <c r="O999" s="123"/>
      <c r="P999" s="123"/>
      <c r="Q999" s="123"/>
      <c r="R999" s="123"/>
      <c r="S999" s="123"/>
      <c r="T999" s="123"/>
      <c r="U999" s="123"/>
      <c r="V999" s="123"/>
      <c r="W999" s="123"/>
      <c r="X999" s="123"/>
      <c r="Y999" s="123"/>
      <c r="Z999" s="123"/>
    </row>
    <row r="1000" customFormat="false" ht="12.75" hidden="false" customHeight="true" outlineLevel="0" collapsed="false">
      <c r="A1000" s="123"/>
      <c r="B1000" s="123"/>
      <c r="C1000" s="123"/>
      <c r="D1000" s="123"/>
      <c r="E1000" s="123"/>
      <c r="F1000" s="123"/>
      <c r="G1000" s="123"/>
      <c r="H1000" s="123"/>
      <c r="I1000" s="123"/>
      <c r="J1000" s="123"/>
      <c r="K1000" s="123"/>
      <c r="L1000" s="123"/>
      <c r="M1000" s="123"/>
      <c r="N1000" s="123"/>
      <c r="O1000" s="123"/>
      <c r="P1000" s="123"/>
      <c r="Q1000" s="123"/>
      <c r="R1000" s="123"/>
      <c r="S1000" s="123"/>
      <c r="T1000" s="123"/>
      <c r="U1000" s="123"/>
      <c r="V1000" s="123"/>
      <c r="W1000" s="123"/>
      <c r="X1000" s="123"/>
      <c r="Y1000" s="123"/>
      <c r="Z1000" s="123"/>
    </row>
  </sheetData>
  <autoFilter ref="B24:M38"/>
  <mergeCells count="32">
    <mergeCell ref="B3:M5"/>
    <mergeCell ref="C9:E9"/>
    <mergeCell ref="F9:J9"/>
    <mergeCell ref="M9:M10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B20:M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B41:C41"/>
  </mergeCells>
  <conditionalFormatting sqref="I25">
    <cfRule type="expression" priority="2" aboveAverage="0" equalAverage="0" bottom="0" percent="0" rank="0" text="" dxfId="15">
      <formula>AND(F25="sim",I25&lt;TODAY(),ISBLANK(M25))</formula>
    </cfRule>
  </conditionalFormatting>
  <conditionalFormatting sqref="I25">
    <cfRule type="expression" priority="3" aboveAverage="0" equalAverage="0" bottom="0" percent="0" rank="0" text="" dxfId="16">
      <formula>AND(F25="sim",I25&lt;TODAY()+4,ISBLANK(M25))</formula>
    </cfRule>
  </conditionalFormatting>
  <conditionalFormatting sqref="I25">
    <cfRule type="expression" priority="4" aboveAverage="0" equalAverage="0" bottom="0" percent="0" rank="0" text="" dxfId="17">
      <formula>AND(F25="sim",I25&lt;TODAY()+7,ISBLANK(M25))</formula>
    </cfRule>
  </conditionalFormatting>
  <conditionalFormatting sqref="I26:I40">
    <cfRule type="expression" priority="5" aboveAverage="0" equalAverage="0" bottom="0" percent="0" rank="0" text="" dxfId="15">
      <formula>AND(F26="sim",I26&lt;TODAY(),ISBLANK(M26))</formula>
    </cfRule>
    <cfRule type="expression" priority="6" aboveAverage="0" equalAverage="0" bottom="0" percent="0" rank="0" text="" dxfId="16">
      <formula>AND(F26="sim",I26&lt;TODAY()+10,ISBLANK(M26))</formula>
    </cfRule>
    <cfRule type="expression" priority="7" aboveAverage="0" equalAverage="0" bottom="0" percent="0" rank="0" text="" dxfId="17">
      <formula>AND(F26="sim",I26&lt;TODAY()+20,ISBLANK(M26))</formula>
    </cfRule>
  </conditionalFormatting>
  <conditionalFormatting sqref="H25 H39">
    <cfRule type="expression" priority="8" aboveAverage="0" equalAverage="0" bottom="0" percent="0" rank="0" text="" dxfId="15">
      <formula>AND(E25="sim",H25&lt;=TODAY(),ISBLANK(J25))</formula>
    </cfRule>
    <cfRule type="expression" priority="9" aboveAverage="0" equalAverage="0" bottom="0" percent="0" rank="0" text="" dxfId="16">
      <formula>AND(E25="sim",H25&lt;TODAY()+4,ISBLANK(J25))</formula>
    </cfRule>
    <cfRule type="expression" priority="10" aboveAverage="0" equalAverage="0" bottom="0" percent="0" rank="0" text="" dxfId="17">
      <formula>AND(E25="sim",H25&lt;TODAY()+6,ISBLANK(J25))</formula>
    </cfRule>
  </conditionalFormatting>
  <conditionalFormatting sqref="H26">
    <cfRule type="expression" priority="11" aboveAverage="0" equalAverage="0" bottom="0" percent="0" rank="0" text="" dxfId="15">
      <formula>AND(E26="sim",H26&lt;=TODAY(),ISBLANK(J26))</formula>
    </cfRule>
  </conditionalFormatting>
  <conditionalFormatting sqref="H26">
    <cfRule type="expression" priority="12" aboveAverage="0" equalAverage="0" bottom="0" percent="0" rank="0" text="" dxfId="16">
      <formula>AND(E26="sim",H26&lt;TODAY()+4,ISBLANK(J26))</formula>
    </cfRule>
  </conditionalFormatting>
  <conditionalFormatting sqref="H26">
    <cfRule type="expression" priority="13" aboveAverage="0" equalAverage="0" bottom="0" percent="0" rank="0" text="" dxfId="17">
      <formula>AND(E26="sim",H26&lt;TODAY()+6,ISBLANK(J26))</formula>
    </cfRule>
  </conditionalFormatting>
  <conditionalFormatting sqref="H27">
    <cfRule type="expression" priority="14" aboveAverage="0" equalAverage="0" bottom="0" percent="0" rank="0" text="" dxfId="15">
      <formula>AND(E27="sim",H27&lt;=TODAY(),ISBLANK(J27))</formula>
    </cfRule>
  </conditionalFormatting>
  <conditionalFormatting sqref="H27">
    <cfRule type="expression" priority="15" aboveAverage="0" equalAverage="0" bottom="0" percent="0" rank="0" text="" dxfId="16">
      <formula>AND(E27="sim",H27&lt;TODAY()+4,ISBLANK(J27))</formula>
    </cfRule>
  </conditionalFormatting>
  <conditionalFormatting sqref="H27">
    <cfRule type="expression" priority="16" aboveAverage="0" equalAverage="0" bottom="0" percent="0" rank="0" text="" dxfId="17">
      <formula>AND(E27="sim",H27&lt;TODAY()+6,ISBLANK(J27))</formula>
    </cfRule>
  </conditionalFormatting>
  <conditionalFormatting sqref="H28">
    <cfRule type="expression" priority="17" aboveAverage="0" equalAverage="0" bottom="0" percent="0" rank="0" text="" dxfId="15">
      <formula>AND(E28="sim",H28&lt;=TODAY(),ISBLANK(J28))</formula>
    </cfRule>
  </conditionalFormatting>
  <conditionalFormatting sqref="H28">
    <cfRule type="expression" priority="18" aboveAverage="0" equalAverage="0" bottom="0" percent="0" rank="0" text="" dxfId="16">
      <formula>AND(E28="sim",H28&lt;TODAY()+4,ISBLANK(J28))</formula>
    </cfRule>
  </conditionalFormatting>
  <conditionalFormatting sqref="H28">
    <cfRule type="expression" priority="19" aboveAverage="0" equalAverage="0" bottom="0" percent="0" rank="0" text="" dxfId="17">
      <formula>AND(E28="sim",H28&lt;TODAY()+6,ISBLANK(J28))</formula>
    </cfRule>
  </conditionalFormatting>
  <conditionalFormatting sqref="H29">
    <cfRule type="expression" priority="20" aboveAverage="0" equalAverage="0" bottom="0" percent="0" rank="0" text="" dxfId="15">
      <formula>AND(E29="sim",H29&lt;=TODAY(),ISBLANK(J29))</formula>
    </cfRule>
  </conditionalFormatting>
  <conditionalFormatting sqref="H29">
    <cfRule type="expression" priority="21" aboveAverage="0" equalAverage="0" bottom="0" percent="0" rank="0" text="" dxfId="16">
      <formula>AND(E29="sim",H29&lt;TODAY()+4,ISBLANK(J29))</formula>
    </cfRule>
  </conditionalFormatting>
  <conditionalFormatting sqref="H29">
    <cfRule type="expression" priority="22" aboveAverage="0" equalAverage="0" bottom="0" percent="0" rank="0" text="" dxfId="17">
      <formula>AND(E29="sim",H29&lt;TODAY()+6,ISBLANK(J29))</formula>
    </cfRule>
  </conditionalFormatting>
  <conditionalFormatting sqref="H30">
    <cfRule type="expression" priority="23" aboveAverage="0" equalAverage="0" bottom="0" percent="0" rank="0" text="" dxfId="15">
      <formula>AND(E30="sim",H30&lt;=TODAY(),ISBLANK(J30))</formula>
    </cfRule>
  </conditionalFormatting>
  <conditionalFormatting sqref="H30">
    <cfRule type="expression" priority="24" aboveAverage="0" equalAverage="0" bottom="0" percent="0" rank="0" text="" dxfId="16">
      <formula>AND(E30="sim",H30&lt;TODAY()+4,ISBLANK(J30))</formula>
    </cfRule>
  </conditionalFormatting>
  <conditionalFormatting sqref="H30">
    <cfRule type="expression" priority="25" aboveAverage="0" equalAverage="0" bottom="0" percent="0" rank="0" text="" dxfId="17">
      <formula>AND(E30="sim",H30&lt;TODAY()+6,ISBLANK(J30))</formula>
    </cfRule>
  </conditionalFormatting>
  <conditionalFormatting sqref="H31">
    <cfRule type="expression" priority="26" aboveAverage="0" equalAverage="0" bottom="0" percent="0" rank="0" text="" dxfId="15">
      <formula>AND(E31="sim",H31&lt;=TODAY(),ISBLANK(J31))</formula>
    </cfRule>
  </conditionalFormatting>
  <conditionalFormatting sqref="H31">
    <cfRule type="expression" priority="27" aboveAverage="0" equalAverage="0" bottom="0" percent="0" rank="0" text="" dxfId="16">
      <formula>AND(E31="sim",H31&lt;TODAY()+4,ISBLANK(J31))</formula>
    </cfRule>
  </conditionalFormatting>
  <conditionalFormatting sqref="H31">
    <cfRule type="expression" priority="28" aboveAverage="0" equalAverage="0" bottom="0" percent="0" rank="0" text="" dxfId="17">
      <formula>AND(E31="sim",H31&lt;TODAY()+6,ISBLANK(J31))</formula>
    </cfRule>
  </conditionalFormatting>
  <conditionalFormatting sqref="H32">
    <cfRule type="expression" priority="29" aboveAverage="0" equalAverage="0" bottom="0" percent="0" rank="0" text="" dxfId="15">
      <formula>AND(E32="sim",H32&lt;=TODAY(),ISBLANK(J32))</formula>
    </cfRule>
  </conditionalFormatting>
  <conditionalFormatting sqref="H32">
    <cfRule type="expression" priority="30" aboveAverage="0" equalAverage="0" bottom="0" percent="0" rank="0" text="" dxfId="16">
      <formula>AND(E32="sim",H32&lt;TODAY()+4,ISBLANK(J32))</formula>
    </cfRule>
  </conditionalFormatting>
  <conditionalFormatting sqref="H32">
    <cfRule type="expression" priority="31" aboveAverage="0" equalAverage="0" bottom="0" percent="0" rank="0" text="" dxfId="17">
      <formula>AND(E32="sim",H32&lt;TODAY()+6,ISBLANK(J32))</formula>
    </cfRule>
  </conditionalFormatting>
  <conditionalFormatting sqref="H33">
    <cfRule type="expression" priority="32" aboveAverage="0" equalAverage="0" bottom="0" percent="0" rank="0" text="" dxfId="15">
      <formula>AND(E33="sim",H33&lt;=TODAY(),ISBLANK(J33))</formula>
    </cfRule>
  </conditionalFormatting>
  <conditionalFormatting sqref="H33">
    <cfRule type="expression" priority="33" aboveAverage="0" equalAverage="0" bottom="0" percent="0" rank="0" text="" dxfId="16">
      <formula>AND(E33="sim",H33&lt;TODAY()+4,ISBLANK(J33))</formula>
    </cfRule>
  </conditionalFormatting>
  <conditionalFormatting sqref="H33">
    <cfRule type="expression" priority="34" aboveAverage="0" equalAverage="0" bottom="0" percent="0" rank="0" text="" dxfId="17">
      <formula>AND(E33="sim",H33&lt;TODAY()+6,ISBLANK(J33))</formula>
    </cfRule>
  </conditionalFormatting>
  <conditionalFormatting sqref="H34">
    <cfRule type="expression" priority="35" aboveAverage="0" equalAverage="0" bottom="0" percent="0" rank="0" text="" dxfId="15">
      <formula>AND(E34="sim",H34&lt;=TODAY(),ISBLANK(J34))</formula>
    </cfRule>
  </conditionalFormatting>
  <conditionalFormatting sqref="H34">
    <cfRule type="expression" priority="36" aboveAverage="0" equalAverage="0" bottom="0" percent="0" rank="0" text="" dxfId="16">
      <formula>AND(E34="sim",H34&lt;TODAY()+4,ISBLANK(J34))</formula>
    </cfRule>
  </conditionalFormatting>
  <conditionalFormatting sqref="H34">
    <cfRule type="expression" priority="37" aboveAverage="0" equalAverage="0" bottom="0" percent="0" rank="0" text="" dxfId="17">
      <formula>AND(E34="sim",H34&lt;TODAY()+6,ISBLANK(J34))</formula>
    </cfRule>
  </conditionalFormatting>
  <conditionalFormatting sqref="H35">
    <cfRule type="expression" priority="38" aboveAverage="0" equalAverage="0" bottom="0" percent="0" rank="0" text="" dxfId="15">
      <formula>AND(E35="sim",H35&lt;=TODAY(),ISBLANK(J35))</formula>
    </cfRule>
  </conditionalFormatting>
  <conditionalFormatting sqref="H35">
    <cfRule type="expression" priority="39" aboveAverage="0" equalAverage="0" bottom="0" percent="0" rank="0" text="" dxfId="16">
      <formula>AND(E35="sim",H35&lt;TODAY()+4,ISBLANK(J35))</formula>
    </cfRule>
  </conditionalFormatting>
  <conditionalFormatting sqref="H35">
    <cfRule type="expression" priority="40" aboveAverage="0" equalAverage="0" bottom="0" percent="0" rank="0" text="" dxfId="17">
      <formula>AND(E35="sim",H35&lt;TODAY()+6,ISBLANK(J35))</formula>
    </cfRule>
  </conditionalFormatting>
  <conditionalFormatting sqref="H36">
    <cfRule type="expression" priority="41" aboveAverage="0" equalAverage="0" bottom="0" percent="0" rank="0" text="" dxfId="15">
      <formula>AND(E36="sim",H36&lt;=TODAY(),ISBLANK(J36))</formula>
    </cfRule>
  </conditionalFormatting>
  <conditionalFormatting sqref="H36">
    <cfRule type="expression" priority="42" aboveAverage="0" equalAverage="0" bottom="0" percent="0" rank="0" text="" dxfId="16">
      <formula>AND(E36="sim",H36&lt;TODAY()+4,ISBLANK(J36))</formula>
    </cfRule>
  </conditionalFormatting>
  <conditionalFormatting sqref="H36">
    <cfRule type="expression" priority="43" aboveAverage="0" equalAverage="0" bottom="0" percent="0" rank="0" text="" dxfId="17">
      <formula>AND(E36="sim",H36&lt;TODAY()+6,ISBLANK(J36))</formula>
    </cfRule>
  </conditionalFormatting>
  <conditionalFormatting sqref="H37">
    <cfRule type="expression" priority="44" aboveAverage="0" equalAverage="0" bottom="0" percent="0" rank="0" text="" dxfId="15">
      <formula>AND(E37="sim",H37&lt;=TODAY(),ISBLANK(J37))</formula>
    </cfRule>
  </conditionalFormatting>
  <conditionalFormatting sqref="H37">
    <cfRule type="expression" priority="45" aboveAverage="0" equalAverage="0" bottom="0" percent="0" rank="0" text="" dxfId="16">
      <formula>AND(E37="sim",H37&lt;TODAY()+4,ISBLANK(J37))</formula>
    </cfRule>
  </conditionalFormatting>
  <conditionalFormatting sqref="H37">
    <cfRule type="expression" priority="46" aboveAverage="0" equalAverage="0" bottom="0" percent="0" rank="0" text="" dxfId="17">
      <formula>AND(E37="sim",H37&lt;TODAY()+6,ISBLANK(J37))</formula>
    </cfRule>
  </conditionalFormatting>
  <conditionalFormatting sqref="H38">
    <cfRule type="expression" priority="47" aboveAverage="0" equalAverage="0" bottom="0" percent="0" rank="0" text="" dxfId="15">
      <formula>AND(E38="sim",H38&lt;=TODAY(),ISBLANK(J38))</formula>
    </cfRule>
  </conditionalFormatting>
  <conditionalFormatting sqref="H38">
    <cfRule type="expression" priority="48" aboveAverage="0" equalAverage="0" bottom="0" percent="0" rank="0" text="" dxfId="16">
      <formula>AND(E38="sim",H38&lt;TODAY()+4,ISBLANK(J38))</formula>
    </cfRule>
  </conditionalFormatting>
  <conditionalFormatting sqref="H38">
    <cfRule type="expression" priority="49" aboveAverage="0" equalAverage="0" bottom="0" percent="0" rank="0" text="" dxfId="17">
      <formula>AND(E38="sim",H38&lt;TODAY()+6,ISBLANK(J38))</formula>
    </cfRule>
  </conditionalFormatting>
  <conditionalFormatting sqref="H40">
    <cfRule type="expression" priority="50" aboveAverage="0" equalAverage="0" bottom="0" percent="0" rank="0" text="" dxfId="15">
      <formula>AND(E40="sim",H40&lt;=TODAY(),ISBLANK(J40))</formula>
    </cfRule>
  </conditionalFormatting>
  <conditionalFormatting sqref="H40">
    <cfRule type="expression" priority="51" aboveAverage="0" equalAverage="0" bottom="0" percent="0" rank="0" text="" dxfId="16">
      <formula>AND(E40="sim",H40&lt;TODAY()+4,ISBLANK(J40))</formula>
    </cfRule>
  </conditionalFormatting>
  <conditionalFormatting sqref="H40">
    <cfRule type="expression" priority="52" aboveAverage="0" equalAverage="0" bottom="0" percent="0" rank="0" text="" dxfId="17">
      <formula>AND(E40="sim",H40&lt;TODAY()+6,ISBLANK(J40))</formula>
    </cfRule>
  </conditionalFormatting>
  <conditionalFormatting sqref="J25">
    <cfRule type="expression" priority="53" aboveAverage="0" equalAverage="0" bottom="0" percent="0" rank="0" text="" dxfId="1">
      <formula>AND($J$25&gt;$H$25,$E$25="sim")</formula>
    </cfRule>
  </conditionalFormatting>
  <conditionalFormatting sqref="J25">
    <cfRule type="expression" priority="54" aboveAverage="0" equalAverage="0" bottom="0" percent="0" rank="0" text="" dxfId="2">
      <formula>AND($J$25&lt;=$H$25,$E$25="sim",$J$25&lt;&gt;"")</formula>
    </cfRule>
  </conditionalFormatting>
  <conditionalFormatting sqref="J26">
    <cfRule type="expression" priority="55" aboveAverage="0" equalAverage="0" bottom="0" percent="0" rank="0" text="" dxfId="2">
      <formula>AND($J$26&lt;=$H$26,$E$26="sim",$J$26&lt;&gt;"")</formula>
    </cfRule>
  </conditionalFormatting>
  <conditionalFormatting sqref="J26">
    <cfRule type="expression" priority="56" aboveAverage="0" equalAverage="0" bottom="0" percent="0" rank="0" text="" dxfId="1">
      <formula>AND($J$26&gt;$H$26,$E$26="sim")</formula>
    </cfRule>
  </conditionalFormatting>
  <conditionalFormatting sqref="J27">
    <cfRule type="expression" priority="57" aboveAverage="0" equalAverage="0" bottom="0" percent="0" rank="0" text="" dxfId="2">
      <formula>AND($J$27&lt;=$H$27,$E$27="sim",$J$27&lt;&gt;"")</formula>
    </cfRule>
  </conditionalFormatting>
  <conditionalFormatting sqref="J27">
    <cfRule type="expression" priority="58" aboveAverage="0" equalAverage="0" bottom="0" percent="0" rank="0" text="" dxfId="1">
      <formula>AND($J$27&gt;$H$27,$E$27="sim")</formula>
    </cfRule>
  </conditionalFormatting>
  <conditionalFormatting sqref="J28">
    <cfRule type="expression" priority="59" aboveAverage="0" equalAverage="0" bottom="0" percent="0" rank="0" text="" dxfId="2">
      <formula>AND($J$28&lt;=$H$28,$E$28="sim",$J$28&lt;&gt;"")</formula>
    </cfRule>
  </conditionalFormatting>
  <conditionalFormatting sqref="J28">
    <cfRule type="expression" priority="60" aboveAverage="0" equalAverage="0" bottom="0" percent="0" rank="0" text="" dxfId="1">
      <formula>AND($J$28&gt;$H$28,$E$28="sim")</formula>
    </cfRule>
  </conditionalFormatting>
  <conditionalFormatting sqref="J29">
    <cfRule type="expression" priority="61" aboveAverage="0" equalAverage="0" bottom="0" percent="0" rank="0" text="" dxfId="2">
      <formula>AND($J$29&lt;=$H$29,$E$29="sim",$J$29&lt;&gt;"")</formula>
    </cfRule>
  </conditionalFormatting>
  <conditionalFormatting sqref="J29">
    <cfRule type="expression" priority="62" aboveAverage="0" equalAverage="0" bottom="0" percent="0" rank="0" text="" dxfId="1">
      <formula>AND($J$29&gt;$H$29,$E$29="sim")</formula>
    </cfRule>
  </conditionalFormatting>
  <conditionalFormatting sqref="J30">
    <cfRule type="expression" priority="63" aboveAverage="0" equalAverage="0" bottom="0" percent="0" rank="0" text="" dxfId="2">
      <formula>AND($J$30&lt;=$H$30,$E$30="sim",$J$30&lt;&gt;"")</formula>
    </cfRule>
  </conditionalFormatting>
  <conditionalFormatting sqref="J30">
    <cfRule type="expression" priority="64" aboveAverage="0" equalAverage="0" bottom="0" percent="0" rank="0" text="" dxfId="1">
      <formula>AND($J$30&gt;$H$30,$E$30="sim")</formula>
    </cfRule>
  </conditionalFormatting>
  <conditionalFormatting sqref="J31">
    <cfRule type="expression" priority="65" aboveAverage="0" equalAverage="0" bottom="0" percent="0" rank="0" text="" dxfId="2">
      <formula>AND($J$31&lt;=$H$31,$E$31="sim",$J$31&lt;&gt;"")</formula>
    </cfRule>
  </conditionalFormatting>
  <conditionalFormatting sqref="J31">
    <cfRule type="expression" priority="66" aboveAverage="0" equalAverage="0" bottom="0" percent="0" rank="0" text="" dxfId="18">
      <formula>AND($J$31&gt;$H$31,$E$31="sim")</formula>
    </cfRule>
  </conditionalFormatting>
  <conditionalFormatting sqref="J33">
    <cfRule type="expression" priority="67" aboveAverage="0" equalAverage="0" bottom="0" percent="0" rank="0" text="" dxfId="2">
      <formula>AND($J$33&lt;=$H$33,$E$33="sim",$J$33&lt;&gt;"")</formula>
    </cfRule>
  </conditionalFormatting>
  <conditionalFormatting sqref="J33">
    <cfRule type="expression" priority="68" aboveAverage="0" equalAverage="0" bottom="0" percent="0" rank="0" text="" dxfId="1">
      <formula>AND($J$33&gt;$H$33,$E$33="sim")</formula>
    </cfRule>
  </conditionalFormatting>
  <conditionalFormatting sqref="J34">
    <cfRule type="expression" priority="69" aboveAverage="0" equalAverage="0" bottom="0" percent="0" rank="0" text="" dxfId="2">
      <formula>AND($J$34&lt;=$H$34,$E$34="sim",$J$34&lt;&gt;"")</formula>
    </cfRule>
  </conditionalFormatting>
  <conditionalFormatting sqref="J34">
    <cfRule type="expression" priority="70" aboveAverage="0" equalAverage="0" bottom="0" percent="0" rank="0" text="" dxfId="1">
      <formula>AND($J$34&gt;$H$34,$E$34="sim")</formula>
    </cfRule>
  </conditionalFormatting>
  <conditionalFormatting sqref="J35">
    <cfRule type="expression" priority="71" aboveAverage="0" equalAverage="0" bottom="0" percent="0" rank="0" text="" dxfId="2">
      <formula>AND($J$35&lt;=$H$35,$E$35="sim",$J$35&lt;&gt;"")</formula>
    </cfRule>
  </conditionalFormatting>
  <conditionalFormatting sqref="J35">
    <cfRule type="expression" priority="72" aboveAverage="0" equalAverage="0" bottom="0" percent="0" rank="0" text="" dxfId="1">
      <formula>AND($J$35&gt;$H$35,$E$35="sim")</formula>
    </cfRule>
  </conditionalFormatting>
  <conditionalFormatting sqref="J36">
    <cfRule type="expression" priority="73" aboveAverage="0" equalAverage="0" bottom="0" percent="0" rank="0" text="" dxfId="2">
      <formula>AND($J$36&lt;=$H$36,$E$36="sim",$J$36&lt;&gt;"")</formula>
    </cfRule>
  </conditionalFormatting>
  <conditionalFormatting sqref="J36">
    <cfRule type="expression" priority="74" aboveAverage="0" equalAverage="0" bottom="0" percent="0" rank="0" text="" dxfId="1">
      <formula>AND($J$36&gt;$H$36,$E$36="sim")</formula>
    </cfRule>
  </conditionalFormatting>
  <conditionalFormatting sqref="J37">
    <cfRule type="expression" priority="75" aboveAverage="0" equalAverage="0" bottom="0" percent="0" rank="0" text="" dxfId="2">
      <formula>AND($J$37&lt;=$H$37,$E$37="sim",$J$37&lt;&gt;"")</formula>
    </cfRule>
  </conditionalFormatting>
  <conditionalFormatting sqref="J37">
    <cfRule type="expression" priority="76" aboveAverage="0" equalAverage="0" bottom="0" percent="0" rank="0" text="" dxfId="1">
      <formula>AND($J$37&gt;$H$37,$E$37="sim")</formula>
    </cfRule>
  </conditionalFormatting>
  <conditionalFormatting sqref="J38">
    <cfRule type="expression" priority="77" aboveAverage="0" equalAverage="0" bottom="0" percent="0" rank="0" text="" dxfId="2">
      <formula>AND($J$38&lt;=$H$38,$E$38="sim",$J$38&lt;&gt;"")</formula>
    </cfRule>
  </conditionalFormatting>
  <conditionalFormatting sqref="J38">
    <cfRule type="expression" priority="78" aboveAverage="0" equalAverage="0" bottom="0" percent="0" rank="0" text="" dxfId="1">
      <formula>AND($J$38&gt;$H$38,$E$38="sim")</formula>
    </cfRule>
  </conditionalFormatting>
  <conditionalFormatting sqref="J39">
    <cfRule type="expression" priority="79" aboveAverage="0" equalAverage="0" bottom="0" percent="0" rank="0" text="" dxfId="2">
      <formula>AND($J$39&lt;=$H$39,$E$39="sim",$J$39&lt;&gt;"")</formula>
    </cfRule>
  </conditionalFormatting>
  <conditionalFormatting sqref="J39">
    <cfRule type="expression" priority="80" aboveAverage="0" equalAverage="0" bottom="0" percent="0" rank="0" text="" dxfId="1">
      <formula>AND($J$39&gt;$H$39,$E$39="sim")</formula>
    </cfRule>
  </conditionalFormatting>
  <conditionalFormatting sqref="J40">
    <cfRule type="expression" priority="81" aboveAverage="0" equalAverage="0" bottom="0" percent="0" rank="0" text="" dxfId="2">
      <formula>AND($J$40&lt;=$H$40,$E$40="sim",$J$40&lt;&gt;"")</formula>
    </cfRule>
  </conditionalFormatting>
  <conditionalFormatting sqref="J40">
    <cfRule type="expression" priority="82" aboveAverage="0" equalAverage="0" bottom="0" percent="0" rank="0" text="" dxfId="1">
      <formula>AND($J$40&gt;$H$40,$E$40="sim")</formula>
    </cfRule>
  </conditionalFormatting>
  <conditionalFormatting sqref="H28">
    <cfRule type="expression" priority="83" aboveAverage="0" equalAverage="0" bottom="0" percent="0" rank="0" text="" dxfId="15">
      <formula>AND(E28="sim",H28&lt;=TODAY(),ISBLANK(J28))</formula>
    </cfRule>
  </conditionalFormatting>
  <conditionalFormatting sqref="H28">
    <cfRule type="expression" priority="84" aboveAverage="0" equalAverage="0" bottom="0" percent="0" rank="0" text="" dxfId="16">
      <formula>AND(E28="sim",H28&lt;TODAY()+4,ISBLANK(J28))</formula>
    </cfRule>
  </conditionalFormatting>
  <conditionalFormatting sqref="H28">
    <cfRule type="expression" priority="85" aboveAverage="0" equalAverage="0" bottom="0" percent="0" rank="0" text="" dxfId="17">
      <formula>AND(E28="sim",H28&lt;TODAY()+6,ISBLANK(J28))</formula>
    </cfRule>
  </conditionalFormatting>
  <conditionalFormatting sqref="H32">
    <cfRule type="expression" priority="86" aboveAverage="0" equalAverage="0" bottom="0" percent="0" rank="0" text="" dxfId="15">
      <formula>AND(E32="sim",H32&lt;=TODAY(),ISBLANK(J32))</formula>
    </cfRule>
  </conditionalFormatting>
  <conditionalFormatting sqref="H32">
    <cfRule type="expression" priority="87" aboveAverage="0" equalAverage="0" bottom="0" percent="0" rank="0" text="" dxfId="16">
      <formula>AND(E32="sim",H32&lt;TODAY()+4,ISBLANK(J32))</formula>
    </cfRule>
  </conditionalFormatting>
  <conditionalFormatting sqref="H32">
    <cfRule type="expression" priority="88" aboveAverage="0" equalAverage="0" bottom="0" percent="0" rank="0" text="" dxfId="17">
      <formula>AND(E32="sim",H32&lt;TODAY()+6,ISBLANK(J32))</formula>
    </cfRule>
  </conditionalFormatting>
  <conditionalFormatting sqref="H28">
    <cfRule type="expression" priority="89" aboveAverage="0" equalAverage="0" bottom="0" percent="0" rank="0" text="" dxfId="15">
      <formula>AND(E28="sim",H28&lt;=TODAY(),ISBLANK(J28))</formula>
    </cfRule>
  </conditionalFormatting>
  <conditionalFormatting sqref="H28">
    <cfRule type="expression" priority="90" aboveAverage="0" equalAverage="0" bottom="0" percent="0" rank="0" text="" dxfId="16">
      <formula>AND(E28="sim",H28&lt;TODAY()+4,ISBLANK(J28))</formula>
    </cfRule>
  </conditionalFormatting>
  <conditionalFormatting sqref="H28">
    <cfRule type="expression" priority="91" aboveAverage="0" equalAverage="0" bottom="0" percent="0" rank="0" text="" dxfId="17">
      <formula>AND(E28="sim",H28&lt;TODAY()+6,ISBLANK(J28))</formula>
    </cfRule>
  </conditionalFormatting>
  <conditionalFormatting sqref="J33">
    <cfRule type="expression" priority="92" aboveAverage="0" equalAverage="0" bottom="0" percent="0" rank="0" text="" dxfId="15">
      <formula>AND(G33="sim",J33&lt;=TODAY(),ISBLANK(L33))</formula>
    </cfRule>
  </conditionalFormatting>
  <conditionalFormatting sqref="J33">
    <cfRule type="expression" priority="93" aboveAverage="0" equalAverage="0" bottom="0" percent="0" rank="0" text="" dxfId="16">
      <formula>AND(G33="sim",J33&lt;TODAY()+4,ISBLANK(L33))</formula>
    </cfRule>
  </conditionalFormatting>
  <conditionalFormatting sqref="J33">
    <cfRule type="expression" priority="94" aboveAverage="0" equalAverage="0" bottom="0" percent="0" rank="0" text="" dxfId="17">
      <formula>AND(G33="sim",J33&lt;TODAY()+6,ISBLANK(L33))</formula>
    </cfRule>
  </conditionalFormatting>
  <conditionalFormatting sqref="J32">
    <cfRule type="expression" priority="95" aboveAverage="0" equalAverage="0" bottom="0" percent="0" rank="0" text="" dxfId="2">
      <formula>AND($J$32&lt;=$H$32,$E$32="sim",$J$31&lt;&gt;"")</formula>
    </cfRule>
  </conditionalFormatting>
  <conditionalFormatting sqref="J32">
    <cfRule type="expression" priority="96" aboveAverage="0" equalAverage="0" bottom="0" percent="0" rank="0" text="" dxfId="18">
      <formula>AND($J$32&gt;$H$31,$E$32="sim")</formula>
    </cfRule>
  </conditionalFormatting>
  <conditionalFormatting sqref="H27:H28">
    <cfRule type="expression" priority="97" aboveAverage="0" equalAverage="0" bottom="0" percent="0" rank="0" text="" dxfId="15">
      <formula>AND(E27="sim",H27&lt;=TODAY(),ISBLANK(J27))</formula>
    </cfRule>
    <cfRule type="expression" priority="98" aboveAverage="0" equalAverage="0" bottom="0" percent="0" rank="0" text="" dxfId="16">
      <formula>AND(E27="sim",H27&lt;TODAY()+4,ISBLANK(J27))</formula>
    </cfRule>
    <cfRule type="expression" priority="99" aboveAverage="0" equalAverage="0" bottom="0" percent="0" rank="0" text="" dxfId="17">
      <formula>AND(E27="sim",H27&lt;TODAY()+6,ISBLANK(J27))</formula>
    </cfRule>
  </conditionalFormatting>
  <conditionalFormatting sqref="H26">
    <cfRule type="expression" priority="100" aboveAverage="0" equalAverage="0" bottom="0" percent="0" rank="0" text="" dxfId="15">
      <formula>AND(E26="sim",H26&lt;=TODAY(),ISBLANK(J26))</formula>
    </cfRule>
  </conditionalFormatting>
  <conditionalFormatting sqref="H26">
    <cfRule type="expression" priority="101" aboveAverage="0" equalAverage="0" bottom="0" percent="0" rank="0" text="" dxfId="16">
      <formula>AND(E26="sim",H26&lt;TODAY()+4,ISBLANK(J26))</formula>
    </cfRule>
  </conditionalFormatting>
  <conditionalFormatting sqref="H26">
    <cfRule type="expression" priority="102" aboveAverage="0" equalAverage="0" bottom="0" percent="0" rank="0" text="" dxfId="17">
      <formula>AND(E26="sim",H26&lt;TODAY()+6,ISBLANK(J26))</formula>
    </cfRule>
  </conditionalFormatting>
  <dataValidations count="1">
    <dataValidation allowBlank="true" errorStyle="stop" operator="between" showDropDown="false" showErrorMessage="true" showInputMessage="false" sqref="E25:E40" type="list">
      <formula1>"Sim,Não"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2012-11-06T20:16:43Z</dcterms:created>
  <dc:creator>Onias Neto</dc:creator>
  <dc:description/>
  <dc:language>pt-BR</dc:language>
  <cp:lastModifiedBy/>
  <dcterms:modified xsi:type="dcterms:W3CDTF">2023-10-23T12:43:02Z</dcterms:modified>
  <cp:revision>1</cp:revision>
  <dc:subject/>
  <dc:title/>
</cp:coreProperties>
</file>