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ll G15\Documents\Planilhas matriz curricular\"/>
    </mc:Choice>
  </mc:AlternateContent>
  <xr:revisionPtr revIDLastSave="0" documentId="13_ncr:1_{E0569E79-9109-43A0-A142-404D76E0310D}" xr6:coauthVersionLast="47" xr6:coauthVersionMax="47" xr10:uidLastSave="{00000000-0000-0000-0000-000000000000}"/>
  <bookViews>
    <workbookView xWindow="-120" yWindow="-120" windowWidth="29040" windowHeight="16440" firstSheet="1" activeTab="1" xr2:uid="{5D14BA53-48EE-4090-9ECA-CB28F3998058}"/>
  </bookViews>
  <sheets>
    <sheet name="NPR" sheetId="3" state="hidden" r:id="rId1"/>
    <sheet name="Matriz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2" i="6" l="1"/>
  <c r="T60" i="6"/>
  <c r="T76" i="6"/>
  <c r="Q44" i="6"/>
  <c r="T44" i="6" s="1"/>
  <c r="B7" i="6"/>
  <c r="T7" i="6"/>
  <c r="Q7" i="6"/>
  <c r="Z20" i="6"/>
  <c r="Z12" i="6"/>
  <c r="W12" i="6"/>
  <c r="T12" i="6"/>
  <c r="W20" i="6"/>
  <c r="T36" i="6"/>
  <c r="T84" i="6"/>
  <c r="H20" i="6"/>
  <c r="E36" i="6"/>
  <c r="Q60" i="6" l="1"/>
  <c r="N44" i="6"/>
  <c r="K60" i="6"/>
  <c r="K36" i="6"/>
  <c r="N52" i="6" s="1"/>
  <c r="K20" i="6"/>
  <c r="N20" i="6" s="1"/>
  <c r="Q20" i="6" s="1"/>
  <c r="T20" i="6" s="1"/>
  <c r="H60" i="6"/>
  <c r="W76" i="6" s="1"/>
  <c r="E60" i="6"/>
  <c r="E52" i="6"/>
  <c r="H12" i="6" s="1"/>
  <c r="N28" i="6"/>
  <c r="E28" i="6"/>
  <c r="E20" i="6"/>
  <c r="E8" i="6" s="1"/>
  <c r="AC20" i="6"/>
  <c r="B8" i="6"/>
  <c r="AE98" i="6"/>
  <c r="AE97" i="6"/>
  <c r="AE96" i="6"/>
  <c r="AE95" i="6"/>
  <c r="AE94" i="6"/>
  <c r="AE93" i="6"/>
  <c r="Y98" i="6"/>
  <c r="Y97" i="6"/>
  <c r="Y96" i="6"/>
  <c r="Y95" i="6"/>
  <c r="Y94" i="6"/>
  <c r="Y93" i="6"/>
  <c r="B34" i="6"/>
  <c r="B35" i="6"/>
  <c r="AD40" i="6"/>
  <c r="AC8" i="6"/>
  <c r="BJ1" i="3"/>
  <c r="BJ2" i="3"/>
  <c r="BJ3" i="3"/>
  <c r="BJ4" i="3"/>
  <c r="BL4" i="3"/>
  <c r="BN3" i="3"/>
  <c r="BN4" i="3"/>
  <c r="BI4" i="3"/>
  <c r="BQ4" i="3"/>
  <c r="AC24" i="6" s="1"/>
  <c r="BC3" i="3"/>
  <c r="BC4" i="3"/>
  <c r="BG4" i="3"/>
  <c r="BA4" i="3"/>
  <c r="AX3" i="3"/>
  <c r="AX4" i="3"/>
  <c r="AZ4" i="3"/>
  <c r="AY4" i="3"/>
  <c r="AW4" i="3"/>
  <c r="AV4" i="3"/>
  <c r="AU3" i="3"/>
  <c r="AU4" i="3"/>
  <c r="AT2" i="3"/>
  <c r="AT3" i="3"/>
  <c r="AT4" i="3"/>
  <c r="AS3" i="3"/>
  <c r="AS4" i="3"/>
  <c r="AR4" i="3"/>
  <c r="Q64" i="6" s="1"/>
  <c r="AQ4" i="3"/>
  <c r="AQ3" i="3"/>
  <c r="AP3" i="3"/>
  <c r="AP4" i="3"/>
  <c r="Q56" i="6"/>
  <c r="AO3" i="3"/>
  <c r="AO4" i="3"/>
  <c r="AN4" i="3"/>
  <c r="AL4" i="3"/>
  <c r="AK3" i="3"/>
  <c r="AK4" i="3"/>
  <c r="AJ4" i="3"/>
  <c r="AI3" i="3"/>
  <c r="AI4" i="3"/>
  <c r="AH4" i="3"/>
  <c r="AG4" i="3"/>
  <c r="AF4" i="3"/>
  <c r="N40" i="6" s="1"/>
  <c r="AC2" i="3"/>
  <c r="AC3" i="3"/>
  <c r="AC4" i="3"/>
  <c r="AA4" i="3"/>
  <c r="Z4" i="3"/>
  <c r="Y3" i="3"/>
  <c r="Y4" i="3"/>
  <c r="X4" i="3"/>
  <c r="W3" i="3"/>
  <c r="W4" i="3"/>
  <c r="U4" i="3"/>
  <c r="T4" i="3"/>
  <c r="S4" i="3"/>
  <c r="H32" i="6"/>
  <c r="Q4" i="3"/>
  <c r="N4" i="3"/>
  <c r="E40" i="6"/>
  <c r="O4" i="3"/>
  <c r="E24" i="6" s="1"/>
  <c r="K3" i="3"/>
  <c r="K4" i="3"/>
  <c r="J4" i="3"/>
  <c r="AA42" i="6"/>
  <c r="Z42" i="6"/>
  <c r="AC19" i="6"/>
  <c r="AC7" i="6"/>
  <c r="AD18" i="6"/>
  <c r="Z43" i="6"/>
  <c r="Z27" i="6"/>
  <c r="Z7" i="6" s="1"/>
  <c r="W51" i="6"/>
  <c r="T51" i="6"/>
  <c r="T35" i="6"/>
  <c r="W11" i="6"/>
  <c r="W7" i="6"/>
  <c r="T11" i="6"/>
  <c r="Q59" i="6"/>
  <c r="Q58" i="6"/>
  <c r="Q51" i="6"/>
  <c r="Q50" i="6"/>
  <c r="N51" i="6"/>
  <c r="N50" i="6"/>
  <c r="BR6" i="3"/>
  <c r="BR8" i="3"/>
  <c r="N35" i="6"/>
  <c r="N34" i="6"/>
  <c r="K11" i="6"/>
  <c r="K7" i="6" s="1"/>
  <c r="H19" i="6"/>
  <c r="H27" i="6"/>
  <c r="H26" i="6"/>
  <c r="H11" i="6"/>
  <c r="H7" i="6" s="1"/>
  <c r="B50" i="6"/>
  <c r="E19" i="6"/>
  <c r="E7" i="6" s="1"/>
  <c r="E18" i="6"/>
  <c r="F26" i="6"/>
  <c r="E27" i="6"/>
  <c r="E51" i="6"/>
  <c r="C26" i="6"/>
  <c r="BM4" i="3"/>
  <c r="BF3" i="3"/>
  <c r="BF4" i="3"/>
  <c r="BE2" i="3"/>
  <c r="BE3" i="3"/>
  <c r="BE4" i="3"/>
  <c r="BD4" i="3"/>
  <c r="BB2" i="3"/>
  <c r="BB3" i="3"/>
  <c r="BB4" i="3"/>
  <c r="AM4" i="3"/>
  <c r="L4" i="3"/>
  <c r="AD4" i="3"/>
  <c r="N7" i="6" l="1"/>
  <c r="AC31" i="6" s="1"/>
  <c r="AC32" i="6" s="1"/>
  <c r="AE102" i="6"/>
  <c r="K28" i="6"/>
  <c r="K12" i="6"/>
  <c r="Z36" i="6"/>
  <c r="H28" i="6"/>
  <c r="H36" i="6"/>
  <c r="F94" i="6" s="1"/>
  <c r="H52" i="6"/>
  <c r="N68" i="6"/>
  <c r="Q52" i="6"/>
  <c r="Z76" i="6"/>
  <c r="K52" i="6" l="1"/>
  <c r="N36" i="6" s="1"/>
  <c r="Q36" i="6"/>
  <c r="K68" i="6"/>
  <c r="W60" i="6" s="1"/>
  <c r="K8" i="6"/>
  <c r="N12" i="6"/>
  <c r="H8" i="6"/>
  <c r="Q12" i="6" l="1"/>
  <c r="N8" i="6"/>
  <c r="Q28" i="6"/>
  <c r="Z52" i="6"/>
  <c r="W44" i="6" l="1"/>
  <c r="Z60" i="6" s="1"/>
  <c r="W52" i="6"/>
  <c r="W36" i="6"/>
  <c r="T8" i="6"/>
  <c r="T1" i="6"/>
  <c r="Z28" i="6"/>
  <c r="W28" i="6"/>
  <c r="Q8" i="6"/>
  <c r="Z8" i="6" l="1"/>
  <c r="W8" i="6"/>
  <c r="AC34" i="6" l="1"/>
  <c r="AC35" i="6" s="1"/>
</calcChain>
</file>

<file path=xl/sharedStrings.xml><?xml version="1.0" encoding="utf-8"?>
<sst xmlns="http://schemas.openxmlformats.org/spreadsheetml/2006/main" count="408" uniqueCount="266">
  <si>
    <t>Álgebra Linear</t>
  </si>
  <si>
    <t>Estágio Supervisionado</t>
  </si>
  <si>
    <t>Cálculo Numérico</t>
  </si>
  <si>
    <t>Geometria Analítica</t>
  </si>
  <si>
    <t>Cálculo II</t>
  </si>
  <si>
    <t>Instalações Elétricas Prediais</t>
  </si>
  <si>
    <t>Introdução à Ciência e Tecnologia</t>
  </si>
  <si>
    <t>Eletrotécnica</t>
  </si>
  <si>
    <t>Física I</t>
  </si>
  <si>
    <t>Física II</t>
  </si>
  <si>
    <t>Probabilidade e Estatística</t>
  </si>
  <si>
    <t>Fenômenos de Transferência</t>
  </si>
  <si>
    <t>Química Geral e Experimental</t>
  </si>
  <si>
    <t>Desenho Técnico</t>
  </si>
  <si>
    <t>Código</t>
  </si>
  <si>
    <t>AL0001</t>
  </si>
  <si>
    <t>AL0002</t>
  </si>
  <si>
    <t>AL0003</t>
  </si>
  <si>
    <t>AL0004</t>
  </si>
  <si>
    <t>AL0005</t>
  </si>
  <si>
    <t>AL0006</t>
  </si>
  <si>
    <t>AL0007</t>
  </si>
  <si>
    <t>AL0011</t>
  </si>
  <si>
    <t>AL0022</t>
  </si>
  <si>
    <t>AL0009</t>
  </si>
  <si>
    <t>AL0010</t>
  </si>
  <si>
    <t>AL0012</t>
  </si>
  <si>
    <t>AL0037</t>
  </si>
  <si>
    <t>AL0104</t>
  </si>
  <si>
    <t>AL0125</t>
  </si>
  <si>
    <t>AL0142</t>
  </si>
  <si>
    <t>Disciplina
Aluno</t>
  </si>
  <si>
    <t>Matr.</t>
  </si>
  <si>
    <t>Pré-Requisito 1</t>
  </si>
  <si>
    <t>Pré-Requisito 2</t>
  </si>
  <si>
    <t>AL0015</t>
  </si>
  <si>
    <t>AL0025</t>
  </si>
  <si>
    <t>AL0026</t>
  </si>
  <si>
    <t>AL0028</t>
  </si>
  <si>
    <t>AL0043</t>
  </si>
  <si>
    <t>AL0044</t>
  </si>
  <si>
    <t>AL0045</t>
  </si>
  <si>
    <t>AL0046</t>
  </si>
  <si>
    <t>AL0047</t>
  </si>
  <si>
    <t>AL0063</t>
  </si>
  <si>
    <t>AL0064</t>
  </si>
  <si>
    <t>AL0067</t>
  </si>
  <si>
    <t>AL0085</t>
  </si>
  <si>
    <t>AL0086</t>
  </si>
  <si>
    <t>AL0088</t>
  </si>
  <si>
    <t>AL0089</t>
  </si>
  <si>
    <t>AL0091</t>
  </si>
  <si>
    <t>AL0107</t>
  </si>
  <si>
    <t>AL0108</t>
  </si>
  <si>
    <t>AL0109</t>
  </si>
  <si>
    <t>AL0110</t>
  </si>
  <si>
    <t>AL0111</t>
  </si>
  <si>
    <t>AL0112</t>
  </si>
  <si>
    <t>AL0126</t>
  </si>
  <si>
    <t>AL0127</t>
  </si>
  <si>
    <t>AL0130</t>
  </si>
  <si>
    <t>AL0131</t>
  </si>
  <si>
    <t>AL0148</t>
  </si>
  <si>
    <t>AL0157</t>
  </si>
  <si>
    <t>AL0162</t>
  </si>
  <si>
    <t>AL0164</t>
  </si>
  <si>
    <t>AL0165</t>
  </si>
  <si>
    <t>AL0166</t>
  </si>
  <si>
    <t>AL0167</t>
  </si>
  <si>
    <t>AL0168</t>
  </si>
  <si>
    <t xml:space="preserve"> </t>
  </si>
  <si>
    <t xml:space="preserve">Cálculo I </t>
  </si>
  <si>
    <t>DCG -1</t>
  </si>
  <si>
    <t>Mecânica Geral</t>
  </si>
  <si>
    <t>Algoritmo e Programação</t>
  </si>
  <si>
    <t>Desenho Técnico Civil</t>
  </si>
  <si>
    <t>Resistência dos Materiais I</t>
  </si>
  <si>
    <t>Topografia e elementos de Geodésia</t>
  </si>
  <si>
    <t>Materiais de Construção Civil I</t>
  </si>
  <si>
    <t>Sistemas de Transporte</t>
  </si>
  <si>
    <t>Resistência dos Materiais II</t>
  </si>
  <si>
    <t>Estabilidade das Estruturas I</t>
  </si>
  <si>
    <t>Materiais de Construção Civil II</t>
  </si>
  <si>
    <t>Geologia de Engenharia</t>
  </si>
  <si>
    <t>Desenho Digital</t>
  </si>
  <si>
    <t>Estabilidade das Estruturas II</t>
  </si>
  <si>
    <t>Materiais de Construção Civil III</t>
  </si>
  <si>
    <t>Hidráulica Geral</t>
  </si>
  <si>
    <t>Projeto de Estruturas Viáriais</t>
  </si>
  <si>
    <t>Mecânica dos Solos I</t>
  </si>
  <si>
    <t>Arquitetura</t>
  </si>
  <si>
    <t>Segurança do Trabalho e Gestão Ambiental</t>
  </si>
  <si>
    <t>Ações e Segurança das Estruturas</t>
  </si>
  <si>
    <t>Construção Civil I</t>
  </si>
  <si>
    <t>Hidrologia</t>
  </si>
  <si>
    <t>Terraplanagem e movimentação de terra</t>
  </si>
  <si>
    <t>Mecânica dos Solos II</t>
  </si>
  <si>
    <t>Alvenaria Estrutural</t>
  </si>
  <si>
    <t>Estruturas de Concreto Armado I</t>
  </si>
  <si>
    <t>Estruturas Metálicas</t>
  </si>
  <si>
    <t>Construção Civil II</t>
  </si>
  <si>
    <t>Instalações Hidráulicas Prediais</t>
  </si>
  <si>
    <t>Materiais de Estruturas Viárias</t>
  </si>
  <si>
    <t>Obras de Terra</t>
  </si>
  <si>
    <t>Administração e empreendedorismo</t>
  </si>
  <si>
    <t>Industrialização das Construções</t>
  </si>
  <si>
    <t>Estruturas de Concreto Armado II</t>
  </si>
  <si>
    <t>Estruturas de Madeira</t>
  </si>
  <si>
    <t>Orçamento e Programação de Obras</t>
  </si>
  <si>
    <t>Sistemas de Saneamento Básico</t>
  </si>
  <si>
    <t>Patologia das Construções</t>
  </si>
  <si>
    <t>Estruturas Viárias e Mecânica dos Pavimentos</t>
  </si>
  <si>
    <t>Fundações e estruturas de contenção</t>
  </si>
  <si>
    <t>Estruturas de Concreto Armado III</t>
  </si>
  <si>
    <t>T CC - 1</t>
  </si>
  <si>
    <t>Projeto Integrado</t>
  </si>
  <si>
    <t>DCG-3</t>
  </si>
  <si>
    <t>Legistação, Ètica e Exercício Profissional da Engenharia</t>
  </si>
  <si>
    <t>Estruturas de Pontes</t>
  </si>
  <si>
    <t>Gerenciamento de Obras</t>
  </si>
  <si>
    <t>TCC - 2</t>
  </si>
  <si>
    <t>AL0170</t>
  </si>
  <si>
    <t>AL0171</t>
  </si>
  <si>
    <t>AL0174</t>
  </si>
  <si>
    <t>AL0038</t>
  </si>
  <si>
    <t>AL0169</t>
  </si>
  <si>
    <t>AL0081</t>
  </si>
  <si>
    <t>AL0163</t>
  </si>
  <si>
    <t>AL0161</t>
  </si>
  <si>
    <t>AL0172</t>
  </si>
  <si>
    <t>AL0173</t>
  </si>
  <si>
    <t>AL0154</t>
  </si>
  <si>
    <t>Pré-Requisito 3</t>
  </si>
  <si>
    <t>Carga horária</t>
  </si>
  <si>
    <t>DGC-2</t>
  </si>
  <si>
    <t>AL0160</t>
  </si>
  <si>
    <t>Engenharia Econômica</t>
  </si>
  <si>
    <t>Primeiro Semestre</t>
  </si>
  <si>
    <t>Segundo Semestre</t>
  </si>
  <si>
    <t>Terceiro Semestre</t>
  </si>
  <si>
    <t>Quarto Semestre</t>
  </si>
  <si>
    <t>Quinto Semestre</t>
  </si>
  <si>
    <t>Sexto Semestre</t>
  </si>
  <si>
    <t>Sétimo Semestre</t>
  </si>
  <si>
    <t>Oitavo Semestre</t>
  </si>
  <si>
    <t>Nono Semestre</t>
  </si>
  <si>
    <t>Décimo Semestre</t>
  </si>
  <si>
    <t>Pré-Requisito 4</t>
  </si>
  <si>
    <t>Probabili- 
dade e 
Estatística</t>
  </si>
  <si>
    <t>Horas</t>
  </si>
  <si>
    <t>Total</t>
  </si>
  <si>
    <t>80% CH</t>
  </si>
  <si>
    <t>Estágio Supervi-sionado</t>
  </si>
  <si>
    <t>CH Disciplinas</t>
  </si>
  <si>
    <t>% CH</t>
  </si>
  <si>
    <t>Sistemas de Transportes</t>
  </si>
  <si>
    <t xml:space="preserve">Concuída </t>
  </si>
  <si>
    <t>Pode cursar</t>
  </si>
  <si>
    <t>Falta Pré-requisito</t>
  </si>
  <si>
    <t xml:space="preserve">Legenda: </t>
  </si>
  <si>
    <t>Cursadas</t>
  </si>
  <si>
    <t>CH Cursadas</t>
  </si>
  <si>
    <t>Legenda</t>
  </si>
  <si>
    <t>Nome da Disciplina</t>
  </si>
  <si>
    <t>C. Horária</t>
  </si>
  <si>
    <t>Pré- requisitos</t>
  </si>
  <si>
    <t xml:space="preserve">TCC 1 </t>
  </si>
  <si>
    <t xml:space="preserve">Estágio </t>
  </si>
  <si>
    <t>Matricula</t>
  </si>
  <si>
    <t>Nome</t>
  </si>
  <si>
    <t>Conferir CH cursada</t>
  </si>
  <si>
    <t xml:space="preserve">Observações: </t>
  </si>
  <si>
    <t>AL0362</t>
  </si>
  <si>
    <t>Introdução à Engenharia Civil</t>
  </si>
  <si>
    <t xml:space="preserve">Geometria Analítica </t>
  </si>
  <si>
    <t>AL0363</t>
  </si>
  <si>
    <t>AL0364</t>
  </si>
  <si>
    <t xml:space="preserve">Geometria Descritiva </t>
  </si>
  <si>
    <t>AL0365</t>
  </si>
  <si>
    <t>AL0366</t>
  </si>
  <si>
    <t>Práticas de Extensão em Engenharia Civil I</t>
  </si>
  <si>
    <t>Desenho Técnico Civil e Digital</t>
  </si>
  <si>
    <t>AL0367</t>
  </si>
  <si>
    <t>AL0368</t>
  </si>
  <si>
    <t>Páticas de Extenção em Engenharia Civil II</t>
  </si>
  <si>
    <t>AL0369</t>
  </si>
  <si>
    <t>AL0371</t>
  </si>
  <si>
    <t>Ciência dos Materiais</t>
  </si>
  <si>
    <t>AL0019</t>
  </si>
  <si>
    <t>AL0372</t>
  </si>
  <si>
    <t>Equações Diferenciais I</t>
  </si>
  <si>
    <t>Páticas de Extenção em Engenharia Civil III</t>
  </si>
  <si>
    <t>AL0374</t>
  </si>
  <si>
    <t>AL0375</t>
  </si>
  <si>
    <t>AL0376</t>
  </si>
  <si>
    <t>Topografia e elementos da Geodésia</t>
  </si>
  <si>
    <t>AL0377</t>
  </si>
  <si>
    <t xml:space="preserve">Geologia de Engenharia </t>
  </si>
  <si>
    <t>AL0378</t>
  </si>
  <si>
    <t xml:space="preserve">Fenômenos de Transferência </t>
  </si>
  <si>
    <t>Engenharia de Tráfego</t>
  </si>
  <si>
    <t>Introdução à Engenharia Econômica</t>
  </si>
  <si>
    <t>AL0380</t>
  </si>
  <si>
    <t>AL0381</t>
  </si>
  <si>
    <t>AL0383</t>
  </si>
  <si>
    <t>Cálculo  Numérico</t>
  </si>
  <si>
    <t>Estruturas Hiperestáticas</t>
  </si>
  <si>
    <t>AL0384</t>
  </si>
  <si>
    <t>AL0382</t>
  </si>
  <si>
    <t>Ações e Segurança das Estrututas</t>
  </si>
  <si>
    <t>AL0385</t>
  </si>
  <si>
    <t xml:space="preserve">Instalações Hidráulicas Prediais </t>
  </si>
  <si>
    <t>AL0386</t>
  </si>
  <si>
    <t xml:space="preserve">Arquitetura </t>
  </si>
  <si>
    <t>Concreto Armado I</t>
  </si>
  <si>
    <t>AL0388</t>
  </si>
  <si>
    <t>AL0379</t>
  </si>
  <si>
    <t>AL0389</t>
  </si>
  <si>
    <t>Fundamentos da Gestão Ambiental</t>
  </si>
  <si>
    <t>AL0390</t>
  </si>
  <si>
    <t>Sistemas de Saneamento Básico I</t>
  </si>
  <si>
    <t>AL0391</t>
  </si>
  <si>
    <t>AL0392</t>
  </si>
  <si>
    <t>AL0393</t>
  </si>
  <si>
    <t>Administração</t>
  </si>
  <si>
    <t>AL0394</t>
  </si>
  <si>
    <t>CCCG</t>
  </si>
  <si>
    <t>AL0395</t>
  </si>
  <si>
    <t>Páticas de Extenção em Engenharia Civil VII</t>
  </si>
  <si>
    <t>Concreto Armado II</t>
  </si>
  <si>
    <t>AL0396</t>
  </si>
  <si>
    <t>AL0397</t>
  </si>
  <si>
    <t>AL0398</t>
  </si>
  <si>
    <t>Sistemas de Saneamento Básico II</t>
  </si>
  <si>
    <t>AL0399</t>
  </si>
  <si>
    <t>Fundações</t>
  </si>
  <si>
    <t>AL0400</t>
  </si>
  <si>
    <t>AL0401</t>
  </si>
  <si>
    <t>Empreendedorismo</t>
  </si>
  <si>
    <t>AL0402</t>
  </si>
  <si>
    <t>Páticas de Extenção em Engenharia Civil VIII</t>
  </si>
  <si>
    <t>AL0403</t>
  </si>
  <si>
    <t>Concreto Armado III</t>
  </si>
  <si>
    <t>AL0404</t>
  </si>
  <si>
    <t xml:space="preserve">Gerenciamento de Obras </t>
  </si>
  <si>
    <t>AL0405</t>
  </si>
  <si>
    <t>Estruturas de Aço</t>
  </si>
  <si>
    <t>AL0406</t>
  </si>
  <si>
    <t xml:space="preserve">Patologia das Construções </t>
  </si>
  <si>
    <t>AL0407</t>
  </si>
  <si>
    <t>Segurança e Saúde do Trabalho</t>
  </si>
  <si>
    <t>Legislação, Ética e Exercício Profissional da Engenharia</t>
  </si>
  <si>
    <t>AL0408</t>
  </si>
  <si>
    <t>AL0409</t>
  </si>
  <si>
    <t>Páticas de Extenção em Engenharia Civil IX</t>
  </si>
  <si>
    <t>AL0410</t>
  </si>
  <si>
    <t>Atividades Complementares de Graduação</t>
  </si>
  <si>
    <t>Estruturas Isostáticas</t>
  </si>
  <si>
    <t>Componentes Curriculares Complementares de Graduação</t>
  </si>
  <si>
    <t>Atividades Curriculares de Extensão</t>
  </si>
  <si>
    <t xml:space="preserve"> CH =&gt; 50%</t>
  </si>
  <si>
    <t>Atividade Curricular de extensão expecifica (Unipampa Cidadã)</t>
  </si>
  <si>
    <t>Atividade Curricular de extensão expecifica (Dialogo sobre Computação e Engenharia)</t>
  </si>
  <si>
    <t>Carga horaria de extensão flexìvel</t>
  </si>
  <si>
    <t>Feita por Samuel Walter</t>
  </si>
  <si>
    <t>AL017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</si>
</sst>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 x14ac:knownFonts="1">
    <font>
      <sz val="10"/>
      <name val="Arial"/>
    </font>
    <font>
      <sz val="10"/>
      <name val="Arial"/>
    </font>
    <font>
      <sz val="8"/>
      <color indexed="12"/>
      <name val="MS Sans Serif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indexed="12"/>
      <name val="MS Sans Serif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MS Sans Serif"/>
      <family val="2"/>
    </font>
    <font>
      <sz val="12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4" tint="-0.249977111117893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MS Sans Serif"/>
      <family val="2"/>
    </font>
    <font>
      <sz val="11"/>
      <color rgb="FF9C570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sz val="1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2" borderId="0" applyNumberFormat="0" applyBorder="0" applyAlignment="0" applyProtection="0"/>
    <xf numFmtId="0" fontId="6" fillId="4" borderId="2" applyNumberFormat="0" applyAlignment="0" applyProtection="0"/>
    <xf numFmtId="0" fontId="7" fillId="0" borderId="3" applyNumberFormat="0" applyFill="0" applyAlignment="0" applyProtection="0"/>
    <xf numFmtId="0" fontId="8" fillId="3" borderId="1" applyNumberFormat="0" applyAlignment="0" applyProtection="0"/>
    <xf numFmtId="0" fontId="22" fillId="8" borderId="0" applyNumberFormat="0" applyBorder="0" applyAlignment="0" applyProtection="0"/>
    <xf numFmtId="0" fontId="9" fillId="5" borderId="0" applyNumberFormat="0" applyBorder="0" applyAlignment="0" applyProtection="0"/>
    <xf numFmtId="0" fontId="4" fillId="6" borderId="4" applyNumberFormat="0" applyFont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33" fillId="9" borderId="0" applyNumberFormat="0" applyBorder="0" applyAlignment="0" applyProtection="0"/>
  </cellStyleXfs>
  <cellXfs count="115">
    <xf numFmtId="0" fontId="0" fillId="0" borderId="0" xfId="0"/>
    <xf numFmtId="0" fontId="2" fillId="7" borderId="6" xfId="0" applyFont="1" applyFill="1" applyBorder="1" applyAlignment="1">
      <alignment horizontal="left"/>
    </xf>
    <xf numFmtId="0" fontId="12" fillId="0" borderId="7" xfId="0" applyFont="1" applyBorder="1"/>
    <xf numFmtId="0" fontId="0" fillId="0" borderId="8" xfId="0" applyBorder="1"/>
    <xf numFmtId="0" fontId="12" fillId="0" borderId="0" xfId="0" applyFont="1" applyAlignment="1">
      <alignment horizontal="right"/>
    </xf>
    <xf numFmtId="0" fontId="14" fillId="7" borderId="6" xfId="0" applyFont="1" applyFill="1" applyBorder="1" applyAlignment="1">
      <alignment horizontal="left"/>
    </xf>
    <xf numFmtId="0" fontId="14" fillId="7" borderId="6" xfId="0" applyFont="1" applyFill="1" applyBorder="1" applyAlignment="1">
      <alignment horizontal="center"/>
    </xf>
    <xf numFmtId="0" fontId="0" fillId="0" borderId="7" xfId="0" applyBorder="1" applyAlignment="1">
      <alignment wrapText="1"/>
    </xf>
    <xf numFmtId="9" fontId="0" fillId="0" borderId="0" xfId="8" applyFont="1"/>
    <xf numFmtId="0" fontId="24" fillId="0" borderId="0" xfId="0" applyFont="1" applyAlignment="1">
      <alignment textRotation="90"/>
    </xf>
    <xf numFmtId="0" fontId="24" fillId="10" borderId="7" xfId="0" applyFont="1" applyFill="1" applyBorder="1" applyAlignment="1">
      <alignment textRotation="90"/>
    </xf>
    <xf numFmtId="0" fontId="0" fillId="10" borderId="7" xfId="0" applyFill="1" applyBorder="1" applyAlignment="1">
      <alignment textRotation="90"/>
    </xf>
    <xf numFmtId="0" fontId="0" fillId="0" borderId="7" xfId="0" applyBorder="1"/>
    <xf numFmtId="0" fontId="12" fillId="0" borderId="0" xfId="0" applyFont="1" applyAlignment="1">
      <alignment horizontal="center"/>
    </xf>
    <xf numFmtId="0" fontId="15" fillId="0" borderId="0" xfId="0" applyFont="1"/>
    <xf numFmtId="0" fontId="0" fillId="11" borderId="9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11" borderId="10" xfId="0" applyFont="1" applyFill="1" applyBorder="1" applyAlignment="1">
      <alignment horizontal="center" vertical="center"/>
    </xf>
    <xf numFmtId="0" fontId="0" fillId="11" borderId="10" xfId="0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164" fontId="12" fillId="12" borderId="0" xfId="0" applyNumberFormat="1" applyFont="1" applyFill="1"/>
    <xf numFmtId="0" fontId="12" fillId="12" borderId="0" xfId="0" applyFont="1" applyFill="1"/>
    <xf numFmtId="0" fontId="13" fillId="10" borderId="7" xfId="0" applyFont="1" applyFill="1" applyBorder="1" applyAlignment="1">
      <alignment textRotation="90"/>
    </xf>
    <xf numFmtId="0" fontId="25" fillId="0" borderId="7" xfId="0" applyFont="1" applyBorder="1"/>
    <xf numFmtId="0" fontId="25" fillId="0" borderId="7" xfId="0" applyFont="1" applyBorder="1" applyAlignment="1">
      <alignment wrapText="1"/>
    </xf>
    <xf numFmtId="0" fontId="24" fillId="0" borderId="7" xfId="0" applyFont="1" applyBorder="1"/>
    <xf numFmtId="0" fontId="24" fillId="0" borderId="0" xfId="0" applyFont="1"/>
    <xf numFmtId="0" fontId="0" fillId="13" borderId="7" xfId="0" applyFill="1" applyBorder="1" applyAlignment="1">
      <alignment textRotation="90"/>
    </xf>
    <xf numFmtId="0" fontId="26" fillId="13" borderId="7" xfId="0" applyFont="1" applyFill="1" applyBorder="1" applyAlignment="1">
      <alignment textRotation="90"/>
    </xf>
    <xf numFmtId="0" fontId="24" fillId="13" borderId="7" xfId="0" applyFont="1" applyFill="1" applyBorder="1" applyAlignment="1">
      <alignment textRotation="90"/>
    </xf>
    <xf numFmtId="0" fontId="24" fillId="13" borderId="7" xfId="0" applyFont="1" applyFill="1" applyBorder="1"/>
    <xf numFmtId="0" fontId="27" fillId="13" borderId="7" xfId="5" applyFont="1" applyFill="1" applyBorder="1" applyAlignment="1">
      <alignment textRotation="90"/>
    </xf>
    <xf numFmtId="0" fontId="0" fillId="13" borderId="0" xfId="0" applyFill="1" applyAlignment="1">
      <alignment textRotation="90"/>
    </xf>
    <xf numFmtId="0" fontId="0" fillId="14" borderId="7" xfId="0" applyFill="1" applyBorder="1" applyAlignment="1">
      <alignment textRotation="90"/>
    </xf>
    <xf numFmtId="0" fontId="26" fillId="14" borderId="7" xfId="0" applyFont="1" applyFill="1" applyBorder="1" applyAlignment="1">
      <alignment textRotation="90"/>
    </xf>
    <xf numFmtId="0" fontId="24" fillId="14" borderId="7" xfId="0" applyFont="1" applyFill="1" applyBorder="1" applyAlignment="1">
      <alignment textRotation="90"/>
    </xf>
    <xf numFmtId="0" fontId="24" fillId="14" borderId="7" xfId="0" applyFont="1" applyFill="1" applyBorder="1"/>
    <xf numFmtId="0" fontId="28" fillId="14" borderId="7" xfId="0" applyFont="1" applyFill="1" applyBorder="1" applyAlignment="1">
      <alignment textRotation="90"/>
    </xf>
    <xf numFmtId="0" fontId="29" fillId="14" borderId="7" xfId="0" applyFont="1" applyFill="1" applyBorder="1" applyAlignment="1">
      <alignment textRotation="90"/>
    </xf>
    <xf numFmtId="0" fontId="28" fillId="14" borderId="7" xfId="0" applyFont="1" applyFill="1" applyBorder="1"/>
    <xf numFmtId="0" fontId="13" fillId="0" borderId="0" xfId="0" applyFont="1"/>
    <xf numFmtId="0" fontId="13" fillId="0" borderId="7" xfId="0" applyFont="1" applyBorder="1"/>
    <xf numFmtId="0" fontId="13" fillId="13" borderId="7" xfId="0" applyFont="1" applyFill="1" applyBorder="1" applyAlignment="1">
      <alignment textRotation="90"/>
    </xf>
    <xf numFmtId="0" fontId="13" fillId="13" borderId="0" xfId="0" applyFont="1" applyFill="1"/>
    <xf numFmtId="0" fontId="30" fillId="13" borderId="7" xfId="0" applyFont="1" applyFill="1" applyBorder="1" applyAlignment="1">
      <alignment textRotation="90"/>
    </xf>
    <xf numFmtId="0" fontId="13" fillId="14" borderId="7" xfId="0" applyFont="1" applyFill="1" applyBorder="1" applyAlignment="1">
      <alignment textRotation="90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25" fillId="13" borderId="7" xfId="0" applyFont="1" applyFill="1" applyBorder="1" applyAlignment="1">
      <alignment vertical="center" textRotation="90"/>
    </xf>
    <xf numFmtId="0" fontId="12" fillId="13" borderId="7" xfId="0" applyFont="1" applyFill="1" applyBorder="1" applyAlignment="1">
      <alignment vertical="center" textRotation="90"/>
    </xf>
    <xf numFmtId="0" fontId="25" fillId="14" borderId="7" xfId="0" applyFont="1" applyFill="1" applyBorder="1" applyAlignment="1">
      <alignment vertical="center" textRotation="90"/>
    </xf>
    <xf numFmtId="0" fontId="31" fillId="14" borderId="7" xfId="0" applyFont="1" applyFill="1" applyBorder="1" applyAlignment="1">
      <alignment vertical="center" textRotation="90"/>
    </xf>
    <xf numFmtId="0" fontId="25" fillId="12" borderId="7" xfId="0" applyFont="1" applyFill="1" applyBorder="1" applyAlignment="1">
      <alignment vertical="center" textRotation="90"/>
    </xf>
    <xf numFmtId="0" fontId="12" fillId="0" borderId="7" xfId="0" applyFont="1" applyBorder="1" applyAlignment="1">
      <alignment vertical="center" textRotation="90" wrapText="1"/>
    </xf>
    <xf numFmtId="0" fontId="28" fillId="13" borderId="7" xfId="0" applyFont="1" applyFill="1" applyBorder="1"/>
    <xf numFmtId="0" fontId="23" fillId="13" borderId="7" xfId="5" applyFont="1" applyFill="1" applyBorder="1" applyAlignment="1">
      <alignment textRotation="90"/>
    </xf>
    <xf numFmtId="164" fontId="0" fillId="0" borderId="0" xfId="0" applyNumberFormat="1"/>
    <xf numFmtId="0" fontId="2" fillId="7" borderId="0" xfId="0" applyFont="1" applyFill="1" applyAlignment="1">
      <alignment horizontal="left"/>
    </xf>
    <xf numFmtId="0" fontId="32" fillId="7" borderId="6" xfId="0" applyFont="1" applyFill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2" fillId="7" borderId="7" xfId="0" applyFont="1" applyFill="1" applyBorder="1" applyAlignment="1">
      <alignment horizontal="left"/>
    </xf>
    <xf numFmtId="0" fontId="18" fillId="7" borderId="7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0" fontId="22" fillId="0" borderId="0" xfId="5" applyFill="1" applyBorder="1" applyAlignment="1">
      <alignment textRotation="90"/>
    </xf>
    <xf numFmtId="0" fontId="0" fillId="0" borderId="0" xfId="0" applyAlignment="1">
      <alignment textRotation="90"/>
    </xf>
    <xf numFmtId="0" fontId="27" fillId="0" borderId="0" xfId="5" applyFont="1" applyFill="1" applyBorder="1" applyAlignment="1">
      <alignment textRotation="90"/>
    </xf>
    <xf numFmtId="0" fontId="13" fillId="0" borderId="0" xfId="0" applyFont="1" applyAlignment="1">
      <alignment textRotation="90"/>
    </xf>
    <xf numFmtId="0" fontId="2" fillId="7" borderId="13" xfId="0" applyFont="1" applyFill="1" applyBorder="1" applyAlignment="1">
      <alignment horizontal="left"/>
    </xf>
    <xf numFmtId="0" fontId="32" fillId="7" borderId="13" xfId="0" applyFont="1" applyFill="1" applyBorder="1" applyAlignment="1">
      <alignment horizontal="left"/>
    </xf>
    <xf numFmtId="0" fontId="14" fillId="7" borderId="13" xfId="0" applyFont="1" applyFill="1" applyBorder="1" applyAlignment="1">
      <alignment horizontal="center"/>
    </xf>
    <xf numFmtId="0" fontId="3" fillId="0" borderId="13" xfId="0" applyFont="1" applyBorder="1"/>
    <xf numFmtId="0" fontId="2" fillId="7" borderId="14" xfId="0" applyFont="1" applyFill="1" applyBorder="1" applyAlignment="1">
      <alignment horizontal="left"/>
    </xf>
    <xf numFmtId="0" fontId="18" fillId="7" borderId="14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3" fillId="12" borderId="9" xfId="0" applyFont="1" applyFill="1" applyBorder="1" applyAlignment="1">
      <alignment horizontal="center" vertical="center"/>
    </xf>
    <xf numFmtId="0" fontId="13" fillId="12" borderId="10" xfId="0" applyFont="1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2" fillId="15" borderId="0" xfId="0" applyFont="1" applyFill="1"/>
    <xf numFmtId="0" fontId="24" fillId="15" borderId="0" xfId="0" applyFont="1" applyFill="1" applyAlignment="1">
      <alignment horizontal="center"/>
    </xf>
    <xf numFmtId="0" fontId="0" fillId="15" borderId="10" xfId="0" applyFill="1" applyBorder="1" applyAlignment="1">
      <alignment horizontal="center" vertical="center"/>
    </xf>
    <xf numFmtId="0" fontId="13" fillId="11" borderId="9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12" borderId="0" xfId="0" applyFill="1" applyAlignment="1">
      <alignment vertical="center"/>
    </xf>
    <xf numFmtId="0" fontId="20" fillId="12" borderId="0" xfId="0" applyFont="1" applyFill="1" applyAlignment="1">
      <alignment vertical="center"/>
    </xf>
    <xf numFmtId="0" fontId="20" fillId="12" borderId="0" xfId="0" applyFont="1" applyFill="1" applyAlignment="1">
      <alignment horizontal="right" vertical="center"/>
    </xf>
    <xf numFmtId="0" fontId="19" fillId="12" borderId="0" xfId="0" applyFont="1" applyFill="1" applyAlignment="1">
      <alignment vertical="center"/>
    </xf>
    <xf numFmtId="0" fontId="35" fillId="0" borderId="0" xfId="0" applyFont="1" applyAlignment="1">
      <alignment wrapText="1"/>
    </xf>
    <xf numFmtId="0" fontId="34" fillId="0" borderId="0" xfId="0" applyFont="1" applyAlignment="1">
      <alignment vertical="center" wrapText="1"/>
    </xf>
    <xf numFmtId="0" fontId="36" fillId="16" borderId="0" xfId="0" applyFont="1" applyFill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center" vertical="center"/>
    </xf>
    <xf numFmtId="0" fontId="12" fillId="11" borderId="16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 wrapText="1"/>
    </xf>
    <xf numFmtId="0" fontId="21" fillId="11" borderId="16" xfId="0" applyFont="1" applyFill="1" applyBorder="1" applyAlignment="1">
      <alignment horizontal="center" vertical="center"/>
    </xf>
    <xf numFmtId="0" fontId="13" fillId="12" borderId="10" xfId="0" applyFont="1" applyFill="1" applyBorder="1" applyAlignment="1">
      <alignment horizontal="center" vertical="center" wrapText="1"/>
    </xf>
    <xf numFmtId="0" fontId="13" fillId="12" borderId="11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11" borderId="12" xfId="0" applyFont="1" applyFill="1" applyBorder="1" applyAlignment="1">
      <alignment horizontal="center" vertical="center" wrapText="1"/>
    </xf>
    <xf numFmtId="0" fontId="15" fillId="14" borderId="0" xfId="0" applyFont="1" applyFill="1" applyAlignment="1">
      <alignment horizontal="right"/>
    </xf>
    <xf numFmtId="0" fontId="15" fillId="14" borderId="0" xfId="0" applyFont="1" applyFill="1" applyAlignment="1">
      <alignment horizontal="left"/>
    </xf>
    <xf numFmtId="0" fontId="12" fillId="11" borderId="15" xfId="0" applyFont="1" applyFill="1" applyBorder="1" applyAlignment="1">
      <alignment horizontal="center" vertical="center"/>
    </xf>
  </cellXfs>
  <cellStyles count="12">
    <cellStyle name="Bom" xfId="1" xr:uid="{7C929D33-944B-41E1-B532-7AE92E264B9C}"/>
    <cellStyle name="Célula de Verificação" xfId="2" xr:uid="{724675BB-FA7B-4BF7-A264-AB77DB04D169}"/>
    <cellStyle name="Célula Vinculada" xfId="3" xr:uid="{8E63CD89-F144-46A3-9804-3CBC1ADA5785}"/>
    <cellStyle name="Entrada" xfId="4" xr:uid="{0EAA853E-EC70-48C4-8352-F3689325E6D3}"/>
    <cellStyle name="Good" xfId="5" xr:uid="{EE964E2E-4D0E-4529-AC13-F85747A9DA31}"/>
    <cellStyle name="Neutra" xfId="6" xr:uid="{8176E7C8-5991-43F9-BC00-AA44E7B5CA68}"/>
    <cellStyle name="Neutro" xfId="11" builtinId="28" hidden="1"/>
    <cellStyle name="Normal" xfId="0" builtinId="0"/>
    <cellStyle name="Nota" xfId="7" xr:uid="{728FEA88-23E9-4DF8-BB4D-38CE556A7656}"/>
    <cellStyle name="Porcentagem" xfId="8" builtinId="5"/>
    <cellStyle name="Texto de Aviso" xfId="9" xr:uid="{D82429EB-1892-40AE-928C-DCB32916A18E}"/>
    <cellStyle name="Total" xfId="10" builtinId="25" customBuiltin="1"/>
  </cellStyles>
  <dxfs count="1059"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indexed="53"/>
        </patternFill>
      </fill>
    </dxf>
    <dxf>
      <fill>
        <patternFill>
          <bgColor indexed="34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666750</xdr:colOff>
      <xdr:row>35</xdr:row>
      <xdr:rowOff>108857</xdr:rowOff>
    </xdr:from>
    <xdr:to>
      <xdr:col>29</xdr:col>
      <xdr:colOff>326571</xdr:colOff>
      <xdr:row>37</xdr:row>
      <xdr:rowOff>122464</xdr:rowOff>
    </xdr:to>
    <xdr:sp macro="" textlink="">
      <xdr:nvSpPr>
        <xdr:cNvPr id="2" name="Seta para baixo 1">
          <a:extLst>
            <a:ext uri="{FF2B5EF4-FFF2-40B4-BE49-F238E27FC236}">
              <a16:creationId xmlns:a16="http://schemas.microsoft.com/office/drawing/2014/main" id="{1047D7DF-8E43-3F08-55FF-BA1DF7C22DA7}"/>
            </a:ext>
          </a:extLst>
        </xdr:cNvPr>
        <xdr:cNvSpPr/>
      </xdr:nvSpPr>
      <xdr:spPr>
        <a:xfrm>
          <a:off x="15348857" y="5946321"/>
          <a:ext cx="585107" cy="34017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9319F-5C39-4EC0-97DD-0B6256E86186}">
  <sheetPr>
    <pageSetUpPr fitToPage="1"/>
  </sheetPr>
  <dimension ref="A1:BR342"/>
  <sheetViews>
    <sheetView zoomScaleNormal="100" workbookViewId="0">
      <pane ySplit="7" topLeftCell="A343" activePane="bottomLeft" state="frozen"/>
      <selection activeCell="C1" sqref="C1"/>
      <selection pane="bottomLeft" activeCell="U357" sqref="U357"/>
    </sheetView>
  </sheetViews>
  <sheetFormatPr defaultRowHeight="12.75" x14ac:dyDescent="0.2"/>
  <cols>
    <col min="1" max="2" width="0" hidden="1" customWidth="1"/>
    <col min="3" max="3" width="33.28515625" hidden="1" customWidth="1"/>
    <col min="4" max="4" width="3.5703125" customWidth="1"/>
    <col min="5" max="67" width="3.28515625" customWidth="1"/>
    <col min="68" max="68" width="4.7109375" customWidth="1"/>
    <col min="69" max="69" width="3.28515625" customWidth="1"/>
  </cols>
  <sheetData>
    <row r="1" spans="1:70" ht="33.75" hidden="1" customHeight="1" x14ac:dyDescent="0.2">
      <c r="C1" s="2" t="s">
        <v>147</v>
      </c>
      <c r="D1" s="37"/>
      <c r="E1" s="32"/>
      <c r="F1" s="32"/>
      <c r="G1" s="32"/>
      <c r="H1" s="32"/>
      <c r="I1" s="32"/>
      <c r="J1" s="38"/>
      <c r="K1" s="38"/>
      <c r="L1" s="38"/>
      <c r="M1" s="38"/>
      <c r="N1" s="38"/>
      <c r="O1" s="38"/>
      <c r="P1" s="38"/>
      <c r="Q1" s="32"/>
      <c r="R1" s="32"/>
      <c r="S1" s="32"/>
      <c r="T1" s="32"/>
      <c r="U1" s="32"/>
      <c r="V1" s="32"/>
      <c r="W1" s="38"/>
      <c r="X1" s="38"/>
      <c r="Y1" s="38"/>
      <c r="Z1" s="38"/>
      <c r="AA1" s="38"/>
      <c r="AB1" s="38"/>
      <c r="AC1" s="38"/>
      <c r="AD1" s="32"/>
      <c r="AE1" s="32"/>
      <c r="AF1" s="32"/>
      <c r="AG1" s="32"/>
      <c r="AH1" s="32"/>
      <c r="AI1" s="32"/>
      <c r="AJ1" s="32"/>
      <c r="AK1" s="38"/>
      <c r="AL1" s="38"/>
      <c r="AM1" s="38"/>
      <c r="AN1" s="38"/>
      <c r="AO1" s="38"/>
      <c r="AP1" s="38"/>
      <c r="AQ1" s="38"/>
      <c r="AR1" s="38"/>
      <c r="AS1" s="32"/>
      <c r="AT1" s="32"/>
      <c r="AU1" s="32"/>
      <c r="AV1" s="32"/>
      <c r="AW1" s="32"/>
      <c r="AX1" s="32"/>
      <c r="AY1" s="32"/>
      <c r="AZ1" s="32"/>
      <c r="BA1" s="38"/>
      <c r="BB1" s="38"/>
      <c r="BC1" s="38"/>
      <c r="BD1" s="38"/>
      <c r="BE1" s="38"/>
      <c r="BF1" s="38"/>
      <c r="BG1" s="38"/>
      <c r="BH1" s="38"/>
      <c r="BI1" s="32"/>
      <c r="BJ1" s="11" t="str">
        <f>BE5</f>
        <v>AL0161</v>
      </c>
      <c r="BK1" s="32"/>
      <c r="BL1" s="32"/>
      <c r="BM1" s="32"/>
      <c r="BN1" s="32"/>
      <c r="BO1" s="32"/>
      <c r="BP1" s="38"/>
      <c r="BQ1" s="38"/>
      <c r="BR1" s="12"/>
    </row>
    <row r="2" spans="1:70" s="45" customFormat="1" ht="41.25" hidden="1" customHeight="1" x14ac:dyDescent="0.2">
      <c r="C2" s="46" t="s">
        <v>132</v>
      </c>
      <c r="D2" s="48"/>
      <c r="E2" s="34"/>
      <c r="F2" s="34"/>
      <c r="G2" s="34"/>
      <c r="H2" s="34"/>
      <c r="I2" s="34"/>
      <c r="J2" s="39"/>
      <c r="K2" s="39"/>
      <c r="L2" s="39"/>
      <c r="M2" s="39"/>
      <c r="N2" s="39"/>
      <c r="O2" s="39"/>
      <c r="P2" s="39"/>
      <c r="Q2" s="33"/>
      <c r="R2" s="33"/>
      <c r="S2" s="33"/>
      <c r="T2" s="33"/>
      <c r="U2" s="33"/>
      <c r="V2" s="33"/>
      <c r="W2" s="39"/>
      <c r="X2" s="39"/>
      <c r="Y2" s="39"/>
      <c r="Z2" s="39"/>
      <c r="AA2" s="39"/>
      <c r="AB2" s="39"/>
      <c r="AC2" s="10" t="str">
        <f>L5</f>
        <v>AL0010</v>
      </c>
      <c r="AD2" s="33"/>
      <c r="AE2" s="33"/>
      <c r="AF2" s="33"/>
      <c r="AG2" s="33"/>
      <c r="AH2" s="33"/>
      <c r="AI2" s="33"/>
      <c r="AJ2" s="33"/>
      <c r="AK2" s="39"/>
      <c r="AL2" s="39"/>
      <c r="AM2" s="39"/>
      <c r="AN2" s="39"/>
      <c r="AO2" s="39"/>
      <c r="AP2" s="39"/>
      <c r="AQ2" s="39"/>
      <c r="AR2" s="39"/>
      <c r="AS2" s="33"/>
      <c r="AT2" s="10" t="str">
        <f>AK5</f>
        <v>AL0088</v>
      </c>
      <c r="AU2" s="33"/>
      <c r="AV2" s="33"/>
      <c r="AW2" s="34"/>
      <c r="AX2" s="33"/>
      <c r="AY2" s="33"/>
      <c r="AZ2" s="34"/>
      <c r="BA2" s="40"/>
      <c r="BB2" s="10" t="str">
        <f>AK5</f>
        <v>AL0088</v>
      </c>
      <c r="BC2" s="40"/>
      <c r="BD2" s="40"/>
      <c r="BE2" s="10" t="str">
        <f>AR5</f>
        <v>AL0081</v>
      </c>
      <c r="BF2" s="40"/>
      <c r="BG2" s="40"/>
      <c r="BH2" s="40"/>
      <c r="BI2" s="34"/>
      <c r="BJ2" s="10" t="str">
        <f>BG5</f>
        <v>AL0127</v>
      </c>
      <c r="BK2" s="34"/>
      <c r="BL2" s="34"/>
      <c r="BM2" s="34"/>
      <c r="BN2" s="34"/>
      <c r="BO2" s="34"/>
      <c r="BP2" s="40"/>
      <c r="BQ2" s="40"/>
      <c r="BR2" s="46"/>
    </row>
    <row r="3" spans="1:70" s="45" customFormat="1" ht="38.25" hidden="1" x14ac:dyDescent="0.2">
      <c r="C3" s="46" t="s">
        <v>34</v>
      </c>
      <c r="D3" s="47"/>
      <c r="E3" s="47"/>
      <c r="F3" s="47"/>
      <c r="G3" s="47"/>
      <c r="H3" s="47"/>
      <c r="I3" s="47"/>
      <c r="J3" s="40"/>
      <c r="K3" s="10" t="str">
        <f>F5</f>
        <v>AL0001</v>
      </c>
      <c r="L3" s="40"/>
      <c r="M3" s="40"/>
      <c r="N3" s="40"/>
      <c r="O3" s="40"/>
      <c r="P3" s="39"/>
      <c r="Q3" s="33"/>
      <c r="R3" s="33"/>
      <c r="S3" s="33"/>
      <c r="T3" s="33"/>
      <c r="U3" s="33"/>
      <c r="V3" s="33"/>
      <c r="W3" s="10" t="str">
        <f>L5</f>
        <v>AL0010</v>
      </c>
      <c r="X3" s="39"/>
      <c r="Y3" s="10" t="str">
        <f>L5</f>
        <v>AL0010</v>
      </c>
      <c r="Z3" s="39"/>
      <c r="AA3" s="39"/>
      <c r="AB3" s="39"/>
      <c r="AC3" s="10" t="str">
        <f>P5</f>
        <v>AL0005</v>
      </c>
      <c r="AD3" s="33"/>
      <c r="AE3" s="33"/>
      <c r="AF3" s="33"/>
      <c r="AG3" s="33"/>
      <c r="AH3" s="33"/>
      <c r="AI3" s="10" t="str">
        <f>U5</f>
        <v>AL0046</v>
      </c>
      <c r="AJ3" s="33"/>
      <c r="AK3" s="10" t="str">
        <f>AC5</f>
        <v>AL0037</v>
      </c>
      <c r="AL3" s="39"/>
      <c r="AM3" s="39"/>
      <c r="AN3" s="39"/>
      <c r="AO3" s="10" t="str">
        <f>Q5</f>
        <v>AL0025</v>
      </c>
      <c r="AP3" s="10" t="str">
        <f>AJ5</f>
        <v>AL0067</v>
      </c>
      <c r="AQ3" s="10" t="str">
        <f>W5</f>
        <v>AL0043</v>
      </c>
      <c r="AR3" s="39"/>
      <c r="AS3" s="10" t="str">
        <f>AK5</f>
        <v>AL0088</v>
      </c>
      <c r="AT3" s="10" t="str">
        <f>AD5</f>
        <v>AL0169</v>
      </c>
      <c r="AU3" s="10" t="str">
        <f>AM5</f>
        <v>AL0109</v>
      </c>
      <c r="AV3" s="33"/>
      <c r="AW3" s="49"/>
      <c r="AX3" s="10" t="str">
        <f>AJ5</f>
        <v>AL0067</v>
      </c>
      <c r="AY3" s="33"/>
      <c r="AZ3" s="47"/>
      <c r="BA3" s="40"/>
      <c r="BB3" s="10" t="str">
        <f>AD5</f>
        <v>AL0169</v>
      </c>
      <c r="BC3" s="10" t="str">
        <f>AM5</f>
        <v>AL0109</v>
      </c>
      <c r="BD3" s="50"/>
      <c r="BE3" s="10" t="str">
        <f>AU5</f>
        <v>AL0163</v>
      </c>
      <c r="BF3" s="27" t="str">
        <f>V5</f>
        <v>AL0026</v>
      </c>
      <c r="BG3" s="39"/>
      <c r="BH3" s="42"/>
      <c r="BI3" s="47"/>
      <c r="BJ3" s="10" t="str">
        <f>AH5</f>
        <v>AL0171</v>
      </c>
      <c r="BK3" s="47"/>
      <c r="BL3" s="47"/>
      <c r="BM3" s="47"/>
      <c r="BN3" s="27" t="str">
        <f>BE5</f>
        <v>AL0161</v>
      </c>
      <c r="BO3" s="47"/>
      <c r="BP3" s="50" t="s">
        <v>70</v>
      </c>
      <c r="BQ3" s="50"/>
      <c r="BR3" s="46"/>
    </row>
    <row r="4" spans="1:70" s="45" customFormat="1" ht="36.75" hidden="1" customHeight="1" x14ac:dyDescent="0.2">
      <c r="C4" s="46" t="s">
        <v>33</v>
      </c>
      <c r="D4" s="47"/>
      <c r="E4" s="47" t="s">
        <v>70</v>
      </c>
      <c r="F4" s="47"/>
      <c r="G4" s="47"/>
      <c r="H4" s="47"/>
      <c r="I4" s="47"/>
      <c r="J4" s="10" t="str">
        <f>E5</f>
        <v>AL0003</v>
      </c>
      <c r="K4" s="10" t="str">
        <f>E5</f>
        <v>AL0003</v>
      </c>
      <c r="L4" s="10" t="str">
        <f>F5</f>
        <v>AL0001</v>
      </c>
      <c r="M4" s="40"/>
      <c r="N4" s="10" t="str">
        <f>H5</f>
        <v>AL0007</v>
      </c>
      <c r="O4" s="10" t="str">
        <f>I5</f>
        <v>AL0002</v>
      </c>
      <c r="P4" s="50"/>
      <c r="Q4" s="10" t="str">
        <f>J5</f>
        <v>AL0015</v>
      </c>
      <c r="R4" s="47"/>
      <c r="S4" s="27" t="str">
        <f>L5</f>
        <v>AL0010</v>
      </c>
      <c r="T4" s="27" t="str">
        <f>M5</f>
        <v>AL0012</v>
      </c>
      <c r="U4" s="27" t="str">
        <f>I5</f>
        <v>AL0002</v>
      </c>
      <c r="V4" s="47"/>
      <c r="W4" s="10" t="str">
        <f>Q5</f>
        <v>AL0025</v>
      </c>
      <c r="X4" s="10" t="str">
        <f>J5</f>
        <v>AL0015</v>
      </c>
      <c r="Y4" s="10" t="str">
        <f>K5</f>
        <v>AL0011</v>
      </c>
      <c r="Z4" s="27" t="str">
        <f>T5</f>
        <v>AL0045</v>
      </c>
      <c r="AA4" s="27" t="str">
        <f>N5</f>
        <v>AL0174</v>
      </c>
      <c r="AB4" s="50"/>
      <c r="AC4" s="10" t="str">
        <f>O5</f>
        <v>AL0009</v>
      </c>
      <c r="AD4" s="10" t="str">
        <f>X5</f>
        <v>AL0044</v>
      </c>
      <c r="AE4" s="47"/>
      <c r="AF4" s="10" t="str">
        <f>Y5</f>
        <v>AL0038</v>
      </c>
      <c r="AG4" s="10" t="str">
        <f>Z5</f>
        <v>AL0064</v>
      </c>
      <c r="AH4" s="27" t="str">
        <f>AA5</f>
        <v>AL0047</v>
      </c>
      <c r="AI4" s="27" t="str">
        <f>AA5</f>
        <v>AL0047</v>
      </c>
      <c r="AJ4" s="27" t="str">
        <f>AB5</f>
        <v>AL0028</v>
      </c>
      <c r="AK4" s="10" t="str">
        <f>X5</f>
        <v>AL0044</v>
      </c>
      <c r="AL4" s="27" t="str">
        <f>S5</f>
        <v>AL0022</v>
      </c>
      <c r="AM4" s="27" t="str">
        <f>S5</f>
        <v>AL0022</v>
      </c>
      <c r="AN4" s="27" t="str">
        <f>AG5</f>
        <v>AL0091</v>
      </c>
      <c r="AO4" s="10" t="str">
        <f>AA5</f>
        <v>AL0047</v>
      </c>
      <c r="AP4" s="10" t="str">
        <f>AI5</f>
        <v>AL0063</v>
      </c>
      <c r="AQ4" s="10" t="str">
        <f>AJ5</f>
        <v>AL0067</v>
      </c>
      <c r="AR4" s="10" t="str">
        <f>R5</f>
        <v>AL0006</v>
      </c>
      <c r="AS4" s="10" t="str">
        <f>W5</f>
        <v>AL0043</v>
      </c>
      <c r="AT4" s="10" t="str">
        <f>W5</f>
        <v>AL0043</v>
      </c>
      <c r="AU4" s="10" t="str">
        <f>AF5</f>
        <v>AL0170</v>
      </c>
      <c r="AV4" s="27" t="str">
        <f>AN5</f>
        <v>AL0089</v>
      </c>
      <c r="AW4" s="27" t="str">
        <f>AG5</f>
        <v>AL0091</v>
      </c>
      <c r="AX4" s="10" t="str">
        <f>AP5</f>
        <v>AL0086</v>
      </c>
      <c r="AY4" s="27" t="str">
        <f>AQ5</f>
        <v>AL0085</v>
      </c>
      <c r="AZ4" s="27" t="str">
        <f>AL5</f>
        <v>AL0125</v>
      </c>
      <c r="BA4" s="10" t="str">
        <f>AS5</f>
        <v>AL0107</v>
      </c>
      <c r="BB4" s="10" t="str">
        <f>W5</f>
        <v>AL0043</v>
      </c>
      <c r="BC4" s="10" t="str">
        <f>AF5</f>
        <v>AL0170</v>
      </c>
      <c r="BD4" s="10" t="str">
        <f>AV5</f>
        <v>AL0108</v>
      </c>
      <c r="BE4" s="10" t="str">
        <f>AV5</f>
        <v>AL0108</v>
      </c>
      <c r="BF4" s="10" t="str">
        <f>AX5</f>
        <v>AL0111</v>
      </c>
      <c r="BG4" s="27" t="str">
        <f>AQ5</f>
        <v>AL0085</v>
      </c>
      <c r="BH4" s="43"/>
      <c r="BI4" s="10" t="str">
        <f>BA5</f>
        <v>AL0126</v>
      </c>
      <c r="BJ4" s="10" t="str">
        <f>BA5</f>
        <v>AL0126</v>
      </c>
      <c r="BK4" s="47"/>
      <c r="BL4" s="27" t="str">
        <f>BE5</f>
        <v>AL0161</v>
      </c>
      <c r="BM4" s="10" t="str">
        <f>BA5</f>
        <v>AL0126</v>
      </c>
      <c r="BN4" s="10" t="str">
        <f>AZ5</f>
        <v>AL0104</v>
      </c>
      <c r="BO4" s="47"/>
      <c r="BP4" s="50"/>
      <c r="BQ4" s="10" t="str">
        <f>BO5</f>
        <v>AL0148</v>
      </c>
      <c r="BR4" s="46"/>
    </row>
    <row r="5" spans="1:70" s="51" customFormat="1" ht="41.25" hidden="1" customHeight="1" x14ac:dyDescent="0.2">
      <c r="C5" s="52" t="s">
        <v>14</v>
      </c>
      <c r="D5" s="53" t="s">
        <v>18</v>
      </c>
      <c r="E5" s="53" t="s">
        <v>17</v>
      </c>
      <c r="F5" s="53" t="s">
        <v>15</v>
      </c>
      <c r="G5" s="54" t="s">
        <v>70</v>
      </c>
      <c r="H5" s="53" t="s">
        <v>21</v>
      </c>
      <c r="I5" s="53" t="s">
        <v>16</v>
      </c>
      <c r="J5" s="55" t="s">
        <v>35</v>
      </c>
      <c r="K5" s="55" t="s">
        <v>22</v>
      </c>
      <c r="L5" s="55" t="s">
        <v>25</v>
      </c>
      <c r="M5" s="55" t="s">
        <v>26</v>
      </c>
      <c r="N5" s="55" t="s">
        <v>123</v>
      </c>
      <c r="O5" s="55" t="s">
        <v>24</v>
      </c>
      <c r="P5" s="55" t="s">
        <v>19</v>
      </c>
      <c r="Q5" s="53" t="s">
        <v>36</v>
      </c>
      <c r="R5" s="53" t="s">
        <v>20</v>
      </c>
      <c r="S5" s="53" t="s">
        <v>23</v>
      </c>
      <c r="T5" s="53" t="s">
        <v>41</v>
      </c>
      <c r="U5" s="53" t="s">
        <v>42</v>
      </c>
      <c r="V5" s="53" t="s">
        <v>37</v>
      </c>
      <c r="W5" s="55" t="s">
        <v>39</v>
      </c>
      <c r="X5" s="55" t="s">
        <v>40</v>
      </c>
      <c r="Y5" s="55" t="s">
        <v>124</v>
      </c>
      <c r="Z5" s="55" t="s">
        <v>45</v>
      </c>
      <c r="AA5" s="55" t="s">
        <v>43</v>
      </c>
      <c r="AB5" s="55" t="s">
        <v>38</v>
      </c>
      <c r="AC5" s="55" t="s">
        <v>27</v>
      </c>
      <c r="AD5" s="53" t="s">
        <v>125</v>
      </c>
      <c r="AE5" s="53" t="s">
        <v>135</v>
      </c>
      <c r="AF5" s="53" t="s">
        <v>121</v>
      </c>
      <c r="AG5" s="53" t="s">
        <v>51</v>
      </c>
      <c r="AH5" s="53" t="s">
        <v>122</v>
      </c>
      <c r="AI5" s="53" t="s">
        <v>44</v>
      </c>
      <c r="AJ5" s="53" t="s">
        <v>46</v>
      </c>
      <c r="AK5" s="55" t="s">
        <v>49</v>
      </c>
      <c r="AL5" s="55" t="s">
        <v>29</v>
      </c>
      <c r="AM5" s="55" t="s">
        <v>54</v>
      </c>
      <c r="AN5" s="55" t="s">
        <v>50</v>
      </c>
      <c r="AO5" s="55" t="s">
        <v>66</v>
      </c>
      <c r="AP5" s="55" t="s">
        <v>48</v>
      </c>
      <c r="AQ5" s="55" t="s">
        <v>47</v>
      </c>
      <c r="AR5" s="55" t="s">
        <v>126</v>
      </c>
      <c r="AS5" s="53" t="s">
        <v>52</v>
      </c>
      <c r="AT5" s="53" t="s">
        <v>57</v>
      </c>
      <c r="AU5" s="53" t="s">
        <v>127</v>
      </c>
      <c r="AV5" s="53" t="s">
        <v>53</v>
      </c>
      <c r="AW5" s="53" t="s">
        <v>68</v>
      </c>
      <c r="AX5" s="53" t="s">
        <v>56</v>
      </c>
      <c r="AY5" s="53" t="s">
        <v>55</v>
      </c>
      <c r="AZ5" s="53" t="s">
        <v>28</v>
      </c>
      <c r="BA5" s="55" t="s">
        <v>58</v>
      </c>
      <c r="BB5" s="55" t="s">
        <v>61</v>
      </c>
      <c r="BC5" s="55" t="s">
        <v>64</v>
      </c>
      <c r="BD5" s="55" t="s">
        <v>67</v>
      </c>
      <c r="BE5" s="55" t="s">
        <v>128</v>
      </c>
      <c r="BF5" s="55" t="s">
        <v>60</v>
      </c>
      <c r="BG5" s="55" t="s">
        <v>59</v>
      </c>
      <c r="BH5" s="56"/>
      <c r="BI5" s="53" t="s">
        <v>129</v>
      </c>
      <c r="BJ5" s="53" t="s">
        <v>65</v>
      </c>
      <c r="BK5" s="54" t="s">
        <v>70</v>
      </c>
      <c r="BL5" s="53" t="s">
        <v>30</v>
      </c>
      <c r="BM5" s="53" t="s">
        <v>130</v>
      </c>
      <c r="BN5" s="53" t="s">
        <v>69</v>
      </c>
      <c r="BO5" s="57" t="s">
        <v>62</v>
      </c>
      <c r="BP5" s="57" t="s">
        <v>131</v>
      </c>
      <c r="BQ5" s="55" t="s">
        <v>63</v>
      </c>
      <c r="BR5" s="58"/>
    </row>
    <row r="6" spans="1:70" hidden="1" x14ac:dyDescent="0.2">
      <c r="C6" s="2" t="s">
        <v>133</v>
      </c>
      <c r="D6" s="35">
        <v>30</v>
      </c>
      <c r="E6" s="35">
        <v>75</v>
      </c>
      <c r="F6" s="35">
        <v>60</v>
      </c>
      <c r="G6" s="59">
        <v>30</v>
      </c>
      <c r="H6" s="35">
        <v>30</v>
      </c>
      <c r="I6" s="35">
        <v>60</v>
      </c>
      <c r="J6" s="41">
        <v>60</v>
      </c>
      <c r="K6" s="41">
        <v>75</v>
      </c>
      <c r="L6" s="41">
        <v>60</v>
      </c>
      <c r="M6" s="41">
        <v>45</v>
      </c>
      <c r="N6" s="41">
        <v>30</v>
      </c>
      <c r="O6" s="41">
        <v>60</v>
      </c>
      <c r="P6" s="41">
        <v>60</v>
      </c>
      <c r="Q6" s="35">
        <v>60</v>
      </c>
      <c r="R6" s="35">
        <v>45</v>
      </c>
      <c r="S6" s="35">
        <v>60</v>
      </c>
      <c r="T6" s="35">
        <v>60</v>
      </c>
      <c r="U6" s="35">
        <v>90</v>
      </c>
      <c r="V6" s="35">
        <v>30</v>
      </c>
      <c r="W6" s="41">
        <v>60</v>
      </c>
      <c r="X6" s="41">
        <v>60</v>
      </c>
      <c r="Y6" s="41">
        <v>60</v>
      </c>
      <c r="Z6" s="41">
        <v>60</v>
      </c>
      <c r="AA6" s="41">
        <v>30</v>
      </c>
      <c r="AB6" s="41">
        <v>45</v>
      </c>
      <c r="AC6" s="41">
        <v>60</v>
      </c>
      <c r="AD6" s="35">
        <v>45</v>
      </c>
      <c r="AE6" s="35">
        <v>45</v>
      </c>
      <c r="AF6" s="35">
        <v>75</v>
      </c>
      <c r="AG6" s="35">
        <v>60</v>
      </c>
      <c r="AH6" s="35">
        <v>60</v>
      </c>
      <c r="AI6" s="35">
        <v>60</v>
      </c>
      <c r="AJ6" s="35">
        <v>45</v>
      </c>
      <c r="AK6" s="41">
        <v>30</v>
      </c>
      <c r="AL6" s="41">
        <v>30</v>
      </c>
      <c r="AM6" s="41">
        <v>60</v>
      </c>
      <c r="AN6" s="41">
        <v>60</v>
      </c>
      <c r="AO6" s="41">
        <v>45</v>
      </c>
      <c r="AP6" s="41">
        <v>60</v>
      </c>
      <c r="AQ6" s="41">
        <v>45</v>
      </c>
      <c r="AR6" s="41">
        <v>60</v>
      </c>
      <c r="AS6" s="35">
        <v>60</v>
      </c>
      <c r="AT6" s="35">
        <v>45</v>
      </c>
      <c r="AU6" s="35">
        <v>60</v>
      </c>
      <c r="AV6" s="35">
        <v>60</v>
      </c>
      <c r="AW6" s="35">
        <v>30</v>
      </c>
      <c r="AX6" s="35">
        <v>60</v>
      </c>
      <c r="AY6" s="35">
        <v>45</v>
      </c>
      <c r="AZ6" s="35">
        <v>60</v>
      </c>
      <c r="BA6" s="41">
        <v>60</v>
      </c>
      <c r="BB6" s="41">
        <v>45</v>
      </c>
      <c r="BC6" s="41">
        <v>60</v>
      </c>
      <c r="BD6" s="41">
        <v>30</v>
      </c>
      <c r="BE6" s="41">
        <v>30</v>
      </c>
      <c r="BF6" s="41">
        <v>60</v>
      </c>
      <c r="BG6" s="41">
        <v>60</v>
      </c>
      <c r="BH6" s="44">
        <v>45</v>
      </c>
      <c r="BI6" s="35">
        <v>45</v>
      </c>
      <c r="BJ6" s="35">
        <v>60</v>
      </c>
      <c r="BK6" s="59">
        <v>60</v>
      </c>
      <c r="BL6" s="35">
        <v>30</v>
      </c>
      <c r="BM6" s="35">
        <v>45</v>
      </c>
      <c r="BN6" s="35">
        <v>45</v>
      </c>
      <c r="BO6" s="35">
        <v>30</v>
      </c>
      <c r="BP6" s="41">
        <v>165</v>
      </c>
      <c r="BQ6" s="41">
        <v>30</v>
      </c>
      <c r="BR6" s="7">
        <f>SUM(D6:BQ6)</f>
        <v>3495</v>
      </c>
    </row>
    <row r="7" spans="1:70" s="31" customFormat="1" ht="187.5" hidden="1" customHeight="1" x14ac:dyDescent="0.2">
      <c r="B7" s="28" t="s">
        <v>32</v>
      </c>
      <c r="C7" s="29" t="s">
        <v>31</v>
      </c>
      <c r="D7" s="36" t="s">
        <v>6</v>
      </c>
      <c r="E7" s="36" t="s">
        <v>8</v>
      </c>
      <c r="F7" s="36" t="s">
        <v>71</v>
      </c>
      <c r="G7" s="60" t="s">
        <v>72</v>
      </c>
      <c r="H7" s="36" t="s">
        <v>13</v>
      </c>
      <c r="I7" s="36" t="s">
        <v>3</v>
      </c>
      <c r="J7" s="40" t="s">
        <v>73</v>
      </c>
      <c r="K7" s="40" t="s">
        <v>9</v>
      </c>
      <c r="L7" s="40" t="s">
        <v>4</v>
      </c>
      <c r="M7" s="40" t="s">
        <v>12</v>
      </c>
      <c r="N7" s="40" t="s">
        <v>75</v>
      </c>
      <c r="O7" s="40" t="s">
        <v>0</v>
      </c>
      <c r="P7" s="40" t="s">
        <v>74</v>
      </c>
      <c r="Q7" s="36" t="s">
        <v>76</v>
      </c>
      <c r="R7" s="36" t="s">
        <v>7</v>
      </c>
      <c r="S7" s="36" t="s">
        <v>10</v>
      </c>
      <c r="T7" s="36" t="s">
        <v>78</v>
      </c>
      <c r="U7" s="36" t="s">
        <v>77</v>
      </c>
      <c r="V7" s="36" t="s">
        <v>79</v>
      </c>
      <c r="W7" s="40" t="s">
        <v>80</v>
      </c>
      <c r="X7" s="40" t="s">
        <v>81</v>
      </c>
      <c r="Y7" s="40" t="s">
        <v>11</v>
      </c>
      <c r="Z7" s="40" t="s">
        <v>82</v>
      </c>
      <c r="AA7" s="40" t="s">
        <v>84</v>
      </c>
      <c r="AB7" s="40" t="s">
        <v>83</v>
      </c>
      <c r="AC7" s="40" t="s">
        <v>2</v>
      </c>
      <c r="AD7" s="36" t="s">
        <v>85</v>
      </c>
      <c r="AE7" s="36" t="s">
        <v>91</v>
      </c>
      <c r="AF7" s="36" t="s">
        <v>87</v>
      </c>
      <c r="AG7" s="36" t="s">
        <v>86</v>
      </c>
      <c r="AH7" s="36" t="s">
        <v>90</v>
      </c>
      <c r="AI7" s="36" t="s">
        <v>88</v>
      </c>
      <c r="AJ7" s="36" t="s">
        <v>89</v>
      </c>
      <c r="AK7" s="40" t="s">
        <v>92</v>
      </c>
      <c r="AL7" s="40" t="s">
        <v>136</v>
      </c>
      <c r="AM7" s="40" t="s">
        <v>94</v>
      </c>
      <c r="AN7" s="40" t="s">
        <v>93</v>
      </c>
      <c r="AO7" s="40" t="s">
        <v>97</v>
      </c>
      <c r="AP7" s="40" t="s">
        <v>95</v>
      </c>
      <c r="AQ7" s="40" t="s">
        <v>96</v>
      </c>
      <c r="AR7" s="40" t="s">
        <v>5</v>
      </c>
      <c r="AS7" s="36" t="s">
        <v>98</v>
      </c>
      <c r="AT7" s="36" t="s">
        <v>99</v>
      </c>
      <c r="AU7" s="36" t="s">
        <v>101</v>
      </c>
      <c r="AV7" s="36" t="s">
        <v>100</v>
      </c>
      <c r="AW7" s="36" t="s">
        <v>105</v>
      </c>
      <c r="AX7" s="36" t="s">
        <v>102</v>
      </c>
      <c r="AY7" s="36" t="s">
        <v>103</v>
      </c>
      <c r="AZ7" s="36" t="s">
        <v>104</v>
      </c>
      <c r="BA7" s="40" t="s">
        <v>106</v>
      </c>
      <c r="BB7" s="40" t="s">
        <v>107</v>
      </c>
      <c r="BC7" s="40" t="s">
        <v>109</v>
      </c>
      <c r="BD7" s="40" t="s">
        <v>110</v>
      </c>
      <c r="BE7" s="40" t="s">
        <v>108</v>
      </c>
      <c r="BF7" s="40" t="s">
        <v>111</v>
      </c>
      <c r="BG7" s="40" t="s">
        <v>112</v>
      </c>
      <c r="BH7" s="42" t="s">
        <v>134</v>
      </c>
      <c r="BI7" s="36" t="s">
        <v>113</v>
      </c>
      <c r="BJ7" s="36" t="s">
        <v>115</v>
      </c>
      <c r="BK7" s="60" t="s">
        <v>116</v>
      </c>
      <c r="BL7" s="36" t="s">
        <v>117</v>
      </c>
      <c r="BM7" s="36" t="s">
        <v>118</v>
      </c>
      <c r="BN7" s="36" t="s">
        <v>119</v>
      </c>
      <c r="BO7" s="36" t="s">
        <v>114</v>
      </c>
      <c r="BP7" s="40" t="s">
        <v>1</v>
      </c>
      <c r="BQ7" s="40" t="s">
        <v>120</v>
      </c>
      <c r="BR7" s="30"/>
    </row>
    <row r="8" spans="1:70" ht="19.5" hidden="1" customHeight="1" x14ac:dyDescent="0.2">
      <c r="B8" s="20"/>
      <c r="C8" s="68"/>
      <c r="D8" s="69"/>
      <c r="E8" s="69"/>
      <c r="F8" s="69"/>
      <c r="G8" s="69"/>
      <c r="H8" s="69"/>
      <c r="I8" s="69"/>
      <c r="J8" s="70"/>
      <c r="K8" s="70"/>
      <c r="L8" s="70"/>
      <c r="M8" s="9"/>
      <c r="N8" s="70"/>
      <c r="O8" s="70"/>
      <c r="P8" s="70"/>
      <c r="Q8" s="69"/>
      <c r="R8" s="71"/>
      <c r="S8" s="71"/>
      <c r="T8" s="69"/>
      <c r="U8" s="69"/>
      <c r="V8" s="69"/>
      <c r="W8" s="70"/>
      <c r="X8" s="70"/>
      <c r="Y8" s="70"/>
      <c r="Z8" s="70"/>
      <c r="AA8" s="70"/>
      <c r="AB8" s="70"/>
      <c r="AC8" s="70"/>
      <c r="AD8" s="71"/>
      <c r="AE8" s="69"/>
      <c r="AF8" s="71"/>
      <c r="AG8" s="69"/>
      <c r="AH8" s="69"/>
      <c r="AI8" s="69"/>
      <c r="AJ8" s="69"/>
      <c r="AK8" s="70"/>
      <c r="AL8" s="9"/>
      <c r="AM8" s="70"/>
      <c r="AN8" s="9"/>
      <c r="AO8" s="70"/>
      <c r="AP8" s="70"/>
      <c r="AQ8" s="70"/>
      <c r="AR8" s="70"/>
      <c r="AS8" s="69"/>
      <c r="AT8" s="69"/>
      <c r="AU8" s="69"/>
      <c r="AV8" s="71"/>
      <c r="AW8" s="69"/>
      <c r="AX8" s="69"/>
      <c r="AY8" s="69"/>
      <c r="AZ8" s="69"/>
      <c r="BA8" s="70"/>
      <c r="BB8" s="70"/>
      <c r="BC8" s="70"/>
      <c r="BD8" s="70"/>
      <c r="BE8" s="70"/>
      <c r="BF8" s="70"/>
      <c r="BG8" s="70"/>
      <c r="BH8" s="72"/>
      <c r="BI8" s="69"/>
      <c r="BJ8" s="69"/>
      <c r="BK8" s="69"/>
      <c r="BL8" s="71"/>
      <c r="BM8" s="69"/>
      <c r="BN8" s="69"/>
      <c r="BO8" s="69"/>
      <c r="BP8" s="70"/>
      <c r="BQ8" s="70"/>
      <c r="BR8">
        <f>BR6-BO6-BP6-BQ6</f>
        <v>3270</v>
      </c>
    </row>
    <row r="9" spans="1:70" ht="23.25" hidden="1" x14ac:dyDescent="0.35">
      <c r="B9" s="5"/>
      <c r="C9" s="6"/>
      <c r="D9" s="3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</row>
    <row r="10" spans="1:70" hidden="1" x14ac:dyDescent="0.2">
      <c r="A10" s="67"/>
      <c r="B10" s="62"/>
      <c r="C10" s="62"/>
    </row>
    <row r="11" spans="1:70" hidden="1" x14ac:dyDescent="0.2">
      <c r="A11" s="67"/>
      <c r="B11" s="1"/>
      <c r="C11" s="73"/>
    </row>
    <row r="12" spans="1:70" hidden="1" x14ac:dyDescent="0.2">
      <c r="A12" s="67"/>
      <c r="B12" s="1"/>
      <c r="C12" s="73"/>
    </row>
    <row r="13" spans="1:70" hidden="1" x14ac:dyDescent="0.2">
      <c r="A13" s="67"/>
      <c r="B13" s="1"/>
      <c r="C13" s="73"/>
    </row>
    <row r="14" spans="1:70" hidden="1" x14ac:dyDescent="0.2">
      <c r="A14" s="67"/>
      <c r="B14" s="1"/>
      <c r="C14" s="73"/>
    </row>
    <row r="15" spans="1:70" hidden="1" x14ac:dyDescent="0.2">
      <c r="A15" s="67"/>
      <c r="B15" s="63"/>
      <c r="C15" s="74"/>
    </row>
    <row r="16" spans="1:70" hidden="1" x14ac:dyDescent="0.2">
      <c r="A16" s="67"/>
      <c r="B16" s="63"/>
      <c r="C16" s="74"/>
    </row>
    <row r="17" spans="1:3" ht="23.25" hidden="1" x14ac:dyDescent="0.35">
      <c r="C17" s="75"/>
    </row>
    <row r="18" spans="1:3" hidden="1" x14ac:dyDescent="0.2">
      <c r="A18" s="67"/>
      <c r="B18" s="1"/>
      <c r="C18" s="73"/>
    </row>
    <row r="19" spans="1:3" hidden="1" x14ac:dyDescent="0.2">
      <c r="A19" s="67"/>
      <c r="B19" s="1"/>
      <c r="C19" s="73"/>
    </row>
    <row r="20" spans="1:3" hidden="1" x14ac:dyDescent="0.2">
      <c r="A20" s="67"/>
      <c r="B20" s="1"/>
      <c r="C20" s="73"/>
    </row>
    <row r="21" spans="1:3" hidden="1" x14ac:dyDescent="0.2">
      <c r="A21" s="67"/>
      <c r="B21" s="1"/>
      <c r="C21" s="73"/>
    </row>
    <row r="22" spans="1:3" hidden="1" x14ac:dyDescent="0.2">
      <c r="A22" s="67"/>
      <c r="B22" s="1"/>
      <c r="C22" s="73"/>
    </row>
    <row r="23" spans="1:3" hidden="1" x14ac:dyDescent="0.2">
      <c r="A23" s="67"/>
      <c r="B23" s="1"/>
      <c r="C23" s="73"/>
    </row>
    <row r="24" spans="1:3" hidden="1" x14ac:dyDescent="0.2">
      <c r="A24" s="67"/>
      <c r="B24" s="63"/>
      <c r="C24" s="74"/>
    </row>
    <row r="25" spans="1:3" hidden="1" x14ac:dyDescent="0.2">
      <c r="A25" s="67"/>
      <c r="B25" s="1"/>
      <c r="C25" s="73"/>
    </row>
    <row r="26" spans="1:3" ht="23.25" hidden="1" x14ac:dyDescent="0.35">
      <c r="C26" s="75"/>
    </row>
    <row r="27" spans="1:3" hidden="1" x14ac:dyDescent="0.2">
      <c r="A27" s="67"/>
      <c r="B27" s="1"/>
      <c r="C27" s="73"/>
    </row>
    <row r="28" spans="1:3" hidden="1" x14ac:dyDescent="0.2">
      <c r="A28" s="67"/>
      <c r="B28" s="1"/>
      <c r="C28" s="73"/>
    </row>
    <row r="29" spans="1:3" hidden="1" x14ac:dyDescent="0.2">
      <c r="A29" s="67"/>
      <c r="B29" s="1"/>
      <c r="C29" s="73"/>
    </row>
    <row r="30" spans="1:3" hidden="1" x14ac:dyDescent="0.2">
      <c r="A30" s="67"/>
      <c r="B30" s="63"/>
      <c r="C30" s="74"/>
    </row>
    <row r="31" spans="1:3" hidden="1" x14ac:dyDescent="0.2">
      <c r="A31" s="67"/>
      <c r="B31" s="1"/>
      <c r="C31" s="73"/>
    </row>
    <row r="32" spans="1:3" hidden="1" x14ac:dyDescent="0.2">
      <c r="A32" s="67"/>
      <c r="B32" s="1"/>
      <c r="C32" s="73"/>
    </row>
    <row r="33" spans="1:3" hidden="1" x14ac:dyDescent="0.2">
      <c r="A33" s="67"/>
      <c r="B33" s="1"/>
      <c r="C33" s="73"/>
    </row>
    <row r="34" spans="1:3" hidden="1" x14ac:dyDescent="0.2">
      <c r="A34" s="67"/>
      <c r="B34" s="1"/>
      <c r="C34" s="73"/>
    </row>
    <row r="35" spans="1:3" hidden="1" x14ac:dyDescent="0.2">
      <c r="A35" s="67"/>
      <c r="B35" s="1"/>
      <c r="C35" s="73"/>
    </row>
    <row r="36" spans="1:3" hidden="1" x14ac:dyDescent="0.2">
      <c r="A36" s="67"/>
      <c r="B36" s="1"/>
      <c r="C36" s="73"/>
    </row>
    <row r="37" spans="1:3" hidden="1" x14ac:dyDescent="0.2">
      <c r="A37" s="67"/>
      <c r="B37" s="1"/>
      <c r="C37" s="73"/>
    </row>
    <row r="38" spans="1:3" hidden="1" x14ac:dyDescent="0.2">
      <c r="A38" s="67"/>
      <c r="B38" s="1"/>
      <c r="C38" s="73"/>
    </row>
    <row r="39" spans="1:3" hidden="1" x14ac:dyDescent="0.2">
      <c r="A39" s="67"/>
      <c r="B39" s="1"/>
      <c r="C39" s="73"/>
    </row>
    <row r="40" spans="1:3" hidden="1" x14ac:dyDescent="0.2">
      <c r="A40" s="67"/>
      <c r="B40" s="1"/>
      <c r="C40" s="73"/>
    </row>
    <row r="41" spans="1:3" ht="23.25" hidden="1" x14ac:dyDescent="0.35">
      <c r="C41" s="75"/>
    </row>
    <row r="42" spans="1:3" hidden="1" x14ac:dyDescent="0.2">
      <c r="A42" s="67"/>
      <c r="B42" s="1"/>
      <c r="C42" s="73"/>
    </row>
    <row r="43" spans="1:3" hidden="1" x14ac:dyDescent="0.2">
      <c r="A43" s="67"/>
      <c r="B43" s="1"/>
      <c r="C43" s="73"/>
    </row>
    <row r="44" spans="1:3" hidden="1" x14ac:dyDescent="0.2">
      <c r="A44" s="67"/>
      <c r="B44" s="1"/>
      <c r="C44" s="73"/>
    </row>
    <row r="45" spans="1:3" hidden="1" x14ac:dyDescent="0.2">
      <c r="A45" s="67"/>
      <c r="B45" s="1"/>
      <c r="C45" s="73"/>
    </row>
    <row r="46" spans="1:3" hidden="1" x14ac:dyDescent="0.2">
      <c r="A46" s="67"/>
      <c r="B46" s="1"/>
      <c r="C46" s="73"/>
    </row>
    <row r="47" spans="1:3" hidden="1" x14ac:dyDescent="0.2">
      <c r="A47" s="67"/>
      <c r="B47" s="1"/>
      <c r="C47" s="73"/>
    </row>
    <row r="48" spans="1:3" hidden="1" x14ac:dyDescent="0.2">
      <c r="A48" s="67"/>
      <c r="B48" s="1"/>
      <c r="C48" s="73"/>
    </row>
    <row r="49" spans="1:3" hidden="1" x14ac:dyDescent="0.2">
      <c r="A49" s="67"/>
      <c r="B49" s="1"/>
      <c r="C49" s="73"/>
    </row>
    <row r="50" spans="1:3" hidden="1" x14ac:dyDescent="0.2">
      <c r="A50" s="67"/>
      <c r="B50" s="1"/>
      <c r="C50" s="73"/>
    </row>
    <row r="51" spans="1:3" hidden="1" x14ac:dyDescent="0.2">
      <c r="A51" s="67"/>
      <c r="B51" s="1"/>
      <c r="C51" s="73"/>
    </row>
    <row r="52" spans="1:3" hidden="1" x14ac:dyDescent="0.2">
      <c r="A52" s="67"/>
      <c r="B52" s="1"/>
      <c r="C52" s="73"/>
    </row>
    <row r="53" spans="1:3" hidden="1" x14ac:dyDescent="0.2">
      <c r="A53" s="67"/>
      <c r="B53" s="1"/>
      <c r="C53" s="73"/>
    </row>
    <row r="54" spans="1:3" hidden="1" x14ac:dyDescent="0.2">
      <c r="A54" s="67"/>
      <c r="B54" s="1"/>
      <c r="C54" s="73"/>
    </row>
    <row r="55" spans="1:3" hidden="1" x14ac:dyDescent="0.2">
      <c r="A55" s="67"/>
      <c r="B55" s="1"/>
      <c r="C55" s="73"/>
    </row>
    <row r="56" spans="1:3" hidden="1" x14ac:dyDescent="0.2">
      <c r="A56" s="67"/>
      <c r="B56" s="1"/>
      <c r="C56" s="73"/>
    </row>
    <row r="57" spans="1:3" hidden="1" x14ac:dyDescent="0.2">
      <c r="A57" s="67"/>
      <c r="B57" s="1"/>
      <c r="C57" s="73"/>
    </row>
    <row r="58" spans="1:3" hidden="1" x14ac:dyDescent="0.2">
      <c r="A58" s="67"/>
      <c r="B58" s="1"/>
      <c r="C58" s="73"/>
    </row>
    <row r="59" spans="1:3" hidden="1" x14ac:dyDescent="0.2">
      <c r="A59" s="67"/>
      <c r="B59" s="1"/>
      <c r="C59" s="73"/>
    </row>
    <row r="60" spans="1:3" hidden="1" x14ac:dyDescent="0.2">
      <c r="A60" s="67"/>
      <c r="B60" s="1"/>
      <c r="C60" s="73"/>
    </row>
    <row r="61" spans="1:3" hidden="1" x14ac:dyDescent="0.2">
      <c r="A61" s="67"/>
      <c r="B61" s="1"/>
      <c r="C61" s="73"/>
    </row>
    <row r="62" spans="1:3" hidden="1" x14ac:dyDescent="0.2">
      <c r="A62" s="67"/>
      <c r="B62" s="1"/>
      <c r="C62" s="73"/>
    </row>
    <row r="63" spans="1:3" hidden="1" x14ac:dyDescent="0.2">
      <c r="A63" s="67"/>
      <c r="B63" s="1"/>
      <c r="C63" s="73"/>
    </row>
    <row r="64" spans="1:3" hidden="1" x14ac:dyDescent="0.2">
      <c r="A64" s="67"/>
      <c r="B64" s="1"/>
      <c r="C64" s="73"/>
    </row>
    <row r="65" spans="1:3" hidden="1" x14ac:dyDescent="0.2">
      <c r="A65" s="67"/>
      <c r="B65" s="1"/>
      <c r="C65" s="73"/>
    </row>
    <row r="66" spans="1:3" ht="23.25" hidden="1" x14ac:dyDescent="0.35">
      <c r="C66" s="75"/>
    </row>
    <row r="67" spans="1:3" hidden="1" x14ac:dyDescent="0.2">
      <c r="A67" s="67"/>
      <c r="B67" s="1"/>
      <c r="C67" s="73"/>
    </row>
    <row r="68" spans="1:3" hidden="1" x14ac:dyDescent="0.2">
      <c r="A68" s="67"/>
      <c r="B68" s="1"/>
      <c r="C68" s="73"/>
    </row>
    <row r="69" spans="1:3" hidden="1" x14ac:dyDescent="0.2">
      <c r="A69" s="67"/>
      <c r="B69" s="1"/>
      <c r="C69" s="73"/>
    </row>
    <row r="70" spans="1:3" hidden="1" x14ac:dyDescent="0.2">
      <c r="A70" s="67"/>
      <c r="B70" s="1"/>
      <c r="C70" s="73"/>
    </row>
    <row r="71" spans="1:3" hidden="1" x14ac:dyDescent="0.2">
      <c r="A71" s="67"/>
      <c r="B71" s="1"/>
      <c r="C71" s="73"/>
    </row>
    <row r="72" spans="1:3" hidden="1" x14ac:dyDescent="0.2">
      <c r="A72" s="67"/>
      <c r="B72" s="1"/>
      <c r="C72" s="73"/>
    </row>
    <row r="73" spans="1:3" hidden="1" x14ac:dyDescent="0.2">
      <c r="A73" s="67"/>
      <c r="B73" s="1"/>
      <c r="C73" s="73"/>
    </row>
    <row r="74" spans="1:3" hidden="1" x14ac:dyDescent="0.2">
      <c r="A74" s="67"/>
      <c r="B74" s="1"/>
      <c r="C74" s="73"/>
    </row>
    <row r="75" spans="1:3" hidden="1" x14ac:dyDescent="0.2">
      <c r="A75" s="67"/>
      <c r="B75" s="1"/>
      <c r="C75" s="73"/>
    </row>
    <row r="76" spans="1:3" hidden="1" x14ac:dyDescent="0.2">
      <c r="A76" s="67"/>
      <c r="B76" s="1"/>
      <c r="C76" s="73"/>
    </row>
    <row r="77" spans="1:3" hidden="1" x14ac:dyDescent="0.2">
      <c r="A77" s="67"/>
      <c r="B77" s="1"/>
      <c r="C77" s="73"/>
    </row>
    <row r="78" spans="1:3" hidden="1" x14ac:dyDescent="0.2">
      <c r="A78" s="67"/>
      <c r="B78" s="1"/>
      <c r="C78" s="73"/>
    </row>
    <row r="79" spans="1:3" hidden="1" x14ac:dyDescent="0.2">
      <c r="A79" s="67"/>
      <c r="B79" s="1"/>
      <c r="C79" s="73"/>
    </row>
    <row r="80" spans="1:3" hidden="1" x14ac:dyDescent="0.2">
      <c r="A80" s="67"/>
      <c r="B80" s="63"/>
      <c r="C80" s="74"/>
    </row>
    <row r="81" spans="1:3" hidden="1" x14ac:dyDescent="0.2">
      <c r="A81" s="67"/>
      <c r="B81" s="1"/>
      <c r="C81" s="73"/>
    </row>
    <row r="82" spans="1:3" hidden="1" x14ac:dyDescent="0.2">
      <c r="A82" s="67"/>
      <c r="B82" s="1"/>
      <c r="C82" s="73"/>
    </row>
    <row r="83" spans="1:3" hidden="1" x14ac:dyDescent="0.2">
      <c r="A83" s="67"/>
      <c r="B83" s="1"/>
      <c r="C83" s="73"/>
    </row>
    <row r="84" spans="1:3" hidden="1" x14ac:dyDescent="0.2">
      <c r="A84" s="67"/>
      <c r="B84" s="1"/>
      <c r="C84" s="73"/>
    </row>
    <row r="85" spans="1:3" hidden="1" x14ac:dyDescent="0.2">
      <c r="A85" s="67"/>
      <c r="B85" s="1"/>
      <c r="C85" s="73"/>
    </row>
    <row r="86" spans="1:3" hidden="1" x14ac:dyDescent="0.2">
      <c r="A86" s="67"/>
      <c r="B86" s="1"/>
      <c r="C86" s="73"/>
    </row>
    <row r="87" spans="1:3" hidden="1" x14ac:dyDescent="0.2">
      <c r="A87" s="67"/>
      <c r="B87" s="1"/>
      <c r="C87" s="73"/>
    </row>
    <row r="88" spans="1:3" hidden="1" x14ac:dyDescent="0.2">
      <c r="A88" s="67"/>
      <c r="B88" s="1"/>
      <c r="C88" s="73"/>
    </row>
    <row r="89" spans="1:3" hidden="1" x14ac:dyDescent="0.2">
      <c r="A89" s="67"/>
      <c r="B89" s="1"/>
      <c r="C89" s="73"/>
    </row>
    <row r="90" spans="1:3" hidden="1" x14ac:dyDescent="0.2">
      <c r="A90" s="67"/>
      <c r="B90" s="1"/>
      <c r="C90" s="73"/>
    </row>
    <row r="91" spans="1:3" hidden="1" x14ac:dyDescent="0.2">
      <c r="A91" s="67"/>
      <c r="B91" s="1"/>
      <c r="C91" s="73"/>
    </row>
    <row r="92" spans="1:3" hidden="1" x14ac:dyDescent="0.2">
      <c r="A92" s="67"/>
      <c r="B92" s="1"/>
      <c r="C92" s="73"/>
    </row>
    <row r="93" spans="1:3" hidden="1" x14ac:dyDescent="0.2">
      <c r="A93" s="67"/>
      <c r="B93" s="1"/>
      <c r="C93" s="73"/>
    </row>
    <row r="94" spans="1:3" hidden="1" x14ac:dyDescent="0.2">
      <c r="A94" s="67"/>
      <c r="B94" s="1"/>
      <c r="C94" s="73"/>
    </row>
    <row r="95" spans="1:3" hidden="1" x14ac:dyDescent="0.2">
      <c r="A95" s="67"/>
      <c r="B95" s="1"/>
      <c r="C95" s="73"/>
    </row>
    <row r="96" spans="1:3" hidden="1" x14ac:dyDescent="0.2">
      <c r="A96" s="67"/>
      <c r="B96" s="1"/>
      <c r="C96" s="73"/>
    </row>
    <row r="97" spans="1:3" hidden="1" x14ac:dyDescent="0.2">
      <c r="A97" s="67"/>
      <c r="B97" s="1"/>
      <c r="C97" s="73"/>
    </row>
    <row r="98" spans="1:3" hidden="1" x14ac:dyDescent="0.2">
      <c r="A98" s="67"/>
      <c r="B98" s="1"/>
      <c r="C98" s="73"/>
    </row>
    <row r="99" spans="1:3" hidden="1" x14ac:dyDescent="0.2">
      <c r="A99" s="67"/>
      <c r="B99" s="1"/>
      <c r="C99" s="73"/>
    </row>
    <row r="100" spans="1:3" hidden="1" x14ac:dyDescent="0.2">
      <c r="A100" s="67"/>
      <c r="B100" s="1"/>
      <c r="C100" s="73"/>
    </row>
    <row r="101" spans="1:3" hidden="1" x14ac:dyDescent="0.2">
      <c r="A101" s="67"/>
      <c r="B101" s="1"/>
      <c r="C101" s="73"/>
    </row>
    <row r="102" spans="1:3" hidden="1" x14ac:dyDescent="0.2">
      <c r="A102" s="67"/>
      <c r="B102" s="1"/>
      <c r="C102" s="73"/>
    </row>
    <row r="103" spans="1:3" hidden="1" x14ac:dyDescent="0.2">
      <c r="A103" s="67"/>
      <c r="B103" s="1"/>
      <c r="C103" s="73"/>
    </row>
    <row r="104" spans="1:3" hidden="1" x14ac:dyDescent="0.2">
      <c r="A104" s="67"/>
      <c r="B104" s="1"/>
      <c r="C104" s="73"/>
    </row>
    <row r="105" spans="1:3" hidden="1" x14ac:dyDescent="0.2">
      <c r="A105" s="67"/>
      <c r="B105" s="1"/>
      <c r="C105" s="73"/>
    </row>
    <row r="106" spans="1:3" hidden="1" x14ac:dyDescent="0.2">
      <c r="A106" s="67"/>
      <c r="B106" s="1"/>
      <c r="C106" s="73"/>
    </row>
    <row r="107" spans="1:3" hidden="1" x14ac:dyDescent="0.2">
      <c r="A107" s="67"/>
      <c r="B107" s="1"/>
      <c r="C107" s="73"/>
    </row>
    <row r="108" spans="1:3" ht="23.25" hidden="1" x14ac:dyDescent="0.35">
      <c r="C108" s="75"/>
    </row>
    <row r="109" spans="1:3" hidden="1" x14ac:dyDescent="0.2">
      <c r="A109" s="67"/>
      <c r="B109" s="1"/>
      <c r="C109" s="73"/>
    </row>
    <row r="110" spans="1:3" hidden="1" x14ac:dyDescent="0.2">
      <c r="A110" s="67"/>
      <c r="B110" s="1"/>
      <c r="C110" s="73"/>
    </row>
    <row r="111" spans="1:3" hidden="1" x14ac:dyDescent="0.2">
      <c r="A111" s="67"/>
      <c r="B111" s="1"/>
      <c r="C111" s="73"/>
    </row>
    <row r="112" spans="1:3" hidden="1" x14ac:dyDescent="0.2">
      <c r="A112" s="67"/>
      <c r="B112" s="1"/>
      <c r="C112" s="73"/>
    </row>
    <row r="113" spans="1:3" hidden="1" x14ac:dyDescent="0.2">
      <c r="A113" s="67"/>
      <c r="B113" s="1"/>
      <c r="C113" s="73"/>
    </row>
    <row r="114" spans="1:3" hidden="1" x14ac:dyDescent="0.2">
      <c r="A114" s="67"/>
      <c r="B114" s="1"/>
      <c r="C114" s="73"/>
    </row>
    <row r="115" spans="1:3" hidden="1" x14ac:dyDescent="0.2">
      <c r="A115" s="67"/>
      <c r="B115" s="1"/>
      <c r="C115" s="73"/>
    </row>
    <row r="116" spans="1:3" hidden="1" x14ac:dyDescent="0.2">
      <c r="A116" s="67"/>
      <c r="B116" s="1"/>
      <c r="C116" s="73"/>
    </row>
    <row r="117" spans="1:3" hidden="1" x14ac:dyDescent="0.2">
      <c r="A117" s="67"/>
      <c r="B117" s="1"/>
      <c r="C117" s="73"/>
    </row>
    <row r="118" spans="1:3" hidden="1" x14ac:dyDescent="0.2">
      <c r="A118" s="67"/>
      <c r="B118" s="1"/>
      <c r="C118" s="73"/>
    </row>
    <row r="119" spans="1:3" hidden="1" x14ac:dyDescent="0.2">
      <c r="A119" s="67"/>
      <c r="B119" s="1"/>
      <c r="C119" s="73"/>
    </row>
    <row r="120" spans="1:3" hidden="1" x14ac:dyDescent="0.2">
      <c r="A120" s="67"/>
      <c r="B120" s="1"/>
      <c r="C120" s="73"/>
    </row>
    <row r="121" spans="1:3" hidden="1" x14ac:dyDescent="0.2">
      <c r="A121" s="67"/>
      <c r="B121" s="1"/>
      <c r="C121" s="73"/>
    </row>
    <row r="122" spans="1:3" hidden="1" x14ac:dyDescent="0.2">
      <c r="A122" s="67"/>
      <c r="B122" s="1"/>
      <c r="C122" s="73"/>
    </row>
    <row r="123" spans="1:3" hidden="1" x14ac:dyDescent="0.2">
      <c r="A123" s="67"/>
      <c r="B123" s="1"/>
      <c r="C123" s="73"/>
    </row>
    <row r="124" spans="1:3" hidden="1" x14ac:dyDescent="0.2">
      <c r="A124" s="67"/>
      <c r="B124" s="1"/>
      <c r="C124" s="73"/>
    </row>
    <row r="125" spans="1:3" hidden="1" x14ac:dyDescent="0.2">
      <c r="A125" s="67"/>
      <c r="B125" s="1"/>
      <c r="C125" s="73"/>
    </row>
    <row r="126" spans="1:3" hidden="1" x14ac:dyDescent="0.2">
      <c r="A126" s="67"/>
      <c r="B126" s="1"/>
      <c r="C126" s="73"/>
    </row>
    <row r="127" spans="1:3" hidden="1" x14ac:dyDescent="0.2">
      <c r="A127" s="67"/>
      <c r="B127" s="1"/>
      <c r="C127" s="73"/>
    </row>
    <row r="128" spans="1:3" hidden="1" x14ac:dyDescent="0.2">
      <c r="A128" s="67"/>
      <c r="B128" s="1"/>
      <c r="C128" s="73"/>
    </row>
    <row r="129" spans="1:3" hidden="1" x14ac:dyDescent="0.2">
      <c r="A129" s="67"/>
      <c r="B129" s="1"/>
      <c r="C129" s="73"/>
    </row>
    <row r="130" spans="1:3" hidden="1" x14ac:dyDescent="0.2">
      <c r="A130" s="67"/>
      <c r="B130" s="1"/>
      <c r="C130" s="73"/>
    </row>
    <row r="131" spans="1:3" hidden="1" x14ac:dyDescent="0.2">
      <c r="A131" s="67"/>
      <c r="B131" s="1"/>
      <c r="C131" s="73"/>
    </row>
    <row r="132" spans="1:3" hidden="1" x14ac:dyDescent="0.2">
      <c r="A132" s="67"/>
      <c r="B132" s="1"/>
      <c r="C132" s="73"/>
    </row>
    <row r="133" spans="1:3" hidden="1" x14ac:dyDescent="0.2">
      <c r="A133" s="67"/>
      <c r="B133" s="1"/>
      <c r="C133" s="73"/>
    </row>
    <row r="134" spans="1:3" hidden="1" x14ac:dyDescent="0.2">
      <c r="A134" s="67"/>
      <c r="B134" s="1"/>
      <c r="C134" s="73"/>
    </row>
    <row r="135" spans="1:3" hidden="1" x14ac:dyDescent="0.2">
      <c r="A135" s="67"/>
      <c r="B135" s="1"/>
      <c r="C135" s="73"/>
    </row>
    <row r="136" spans="1:3" hidden="1" x14ac:dyDescent="0.2">
      <c r="A136" s="67"/>
      <c r="B136" s="1"/>
      <c r="C136" s="73"/>
    </row>
    <row r="137" spans="1:3" hidden="1" x14ac:dyDescent="0.2">
      <c r="A137" s="67"/>
      <c r="B137" s="1"/>
      <c r="C137" s="73"/>
    </row>
    <row r="138" spans="1:3" hidden="1" x14ac:dyDescent="0.2">
      <c r="A138" s="67"/>
      <c r="B138" s="1"/>
      <c r="C138" s="73"/>
    </row>
    <row r="139" spans="1:3" hidden="1" x14ac:dyDescent="0.2">
      <c r="A139" s="67"/>
      <c r="B139" s="1"/>
      <c r="C139" s="73"/>
    </row>
    <row r="140" spans="1:3" hidden="1" x14ac:dyDescent="0.2">
      <c r="A140" s="67"/>
      <c r="B140" s="1"/>
      <c r="C140" s="73"/>
    </row>
    <row r="141" spans="1:3" hidden="1" x14ac:dyDescent="0.2">
      <c r="A141" s="67"/>
      <c r="B141" s="1"/>
      <c r="C141" s="73"/>
    </row>
    <row r="142" spans="1:3" hidden="1" x14ac:dyDescent="0.2">
      <c r="A142" s="67"/>
      <c r="B142" s="1"/>
      <c r="C142" s="73"/>
    </row>
    <row r="143" spans="1:3" hidden="1" x14ac:dyDescent="0.2">
      <c r="A143" s="67"/>
      <c r="B143" s="1"/>
      <c r="C143" s="73"/>
    </row>
    <row r="144" spans="1:3" hidden="1" x14ac:dyDescent="0.2">
      <c r="A144" s="67"/>
      <c r="B144" s="1"/>
      <c r="C144" s="73"/>
    </row>
    <row r="145" spans="1:3" hidden="1" x14ac:dyDescent="0.2">
      <c r="A145" s="67"/>
      <c r="B145" s="1"/>
      <c r="C145" s="73"/>
    </row>
    <row r="146" spans="1:3" hidden="1" x14ac:dyDescent="0.2">
      <c r="A146" s="67"/>
      <c r="B146" s="1"/>
      <c r="C146" s="73"/>
    </row>
    <row r="147" spans="1:3" hidden="1" x14ac:dyDescent="0.2">
      <c r="A147" s="67"/>
      <c r="B147" s="1"/>
      <c r="C147" s="73"/>
    </row>
    <row r="148" spans="1:3" hidden="1" x14ac:dyDescent="0.2">
      <c r="A148" s="67"/>
      <c r="B148" s="1"/>
      <c r="C148" s="73"/>
    </row>
    <row r="149" spans="1:3" hidden="1" x14ac:dyDescent="0.2">
      <c r="A149" s="67"/>
      <c r="B149" s="1"/>
      <c r="C149" s="73"/>
    </row>
    <row r="150" spans="1:3" hidden="1" x14ac:dyDescent="0.2">
      <c r="A150" s="67"/>
      <c r="B150" s="1"/>
      <c r="C150" s="73"/>
    </row>
    <row r="151" spans="1:3" hidden="1" x14ac:dyDescent="0.2">
      <c r="A151" s="67"/>
      <c r="B151" s="1"/>
      <c r="C151" s="73"/>
    </row>
    <row r="152" spans="1:3" ht="23.25" hidden="1" x14ac:dyDescent="0.35">
      <c r="C152" s="75"/>
    </row>
    <row r="153" spans="1:3" hidden="1" x14ac:dyDescent="0.2">
      <c r="A153" s="67"/>
      <c r="B153" s="1"/>
      <c r="C153" s="73"/>
    </row>
    <row r="154" spans="1:3" hidden="1" x14ac:dyDescent="0.2">
      <c r="A154" s="67"/>
      <c r="B154" s="1"/>
      <c r="C154" s="73"/>
    </row>
    <row r="155" spans="1:3" hidden="1" x14ac:dyDescent="0.2">
      <c r="A155" s="67"/>
      <c r="B155" s="1"/>
      <c r="C155" s="73"/>
    </row>
    <row r="156" spans="1:3" hidden="1" x14ac:dyDescent="0.2">
      <c r="A156" s="67"/>
      <c r="B156" s="1"/>
      <c r="C156" s="73"/>
    </row>
    <row r="157" spans="1:3" hidden="1" x14ac:dyDescent="0.2">
      <c r="A157" s="67"/>
      <c r="B157" s="1"/>
      <c r="C157" s="73"/>
    </row>
    <row r="158" spans="1:3" hidden="1" x14ac:dyDescent="0.2">
      <c r="A158" s="67"/>
      <c r="B158" s="1"/>
      <c r="C158" s="73"/>
    </row>
    <row r="159" spans="1:3" hidden="1" x14ac:dyDescent="0.2">
      <c r="A159" s="67"/>
      <c r="B159" s="1"/>
      <c r="C159" s="73"/>
    </row>
    <row r="160" spans="1:3" hidden="1" x14ac:dyDescent="0.2">
      <c r="A160" s="67"/>
      <c r="B160" s="1"/>
      <c r="C160" s="73"/>
    </row>
    <row r="161" spans="1:3" hidden="1" x14ac:dyDescent="0.2">
      <c r="A161" s="67"/>
      <c r="B161" s="1"/>
      <c r="C161" s="73"/>
    </row>
    <row r="162" spans="1:3" hidden="1" x14ac:dyDescent="0.2">
      <c r="A162" s="67"/>
      <c r="B162" s="1"/>
      <c r="C162" s="73"/>
    </row>
    <row r="163" spans="1:3" hidden="1" x14ac:dyDescent="0.2">
      <c r="A163" s="67"/>
      <c r="B163" s="1"/>
      <c r="C163" s="73"/>
    </row>
    <row r="164" spans="1:3" hidden="1" x14ac:dyDescent="0.2">
      <c r="A164" s="67"/>
      <c r="B164" s="1"/>
      <c r="C164" s="73"/>
    </row>
    <row r="165" spans="1:3" hidden="1" x14ac:dyDescent="0.2">
      <c r="A165" s="67"/>
      <c r="B165" s="1"/>
      <c r="C165" s="73"/>
    </row>
    <row r="166" spans="1:3" hidden="1" x14ac:dyDescent="0.2">
      <c r="A166" s="67"/>
      <c r="B166" s="1"/>
      <c r="C166" s="73"/>
    </row>
    <row r="167" spans="1:3" ht="12" hidden="1" customHeight="1" x14ac:dyDescent="0.2">
      <c r="A167" s="67"/>
      <c r="B167" s="1"/>
      <c r="C167" s="73"/>
    </row>
    <row r="168" spans="1:3" hidden="1" x14ac:dyDescent="0.2">
      <c r="A168" s="67"/>
      <c r="B168" s="1"/>
      <c r="C168" s="73"/>
    </row>
    <row r="169" spans="1:3" hidden="1" x14ac:dyDescent="0.2">
      <c r="A169" s="67"/>
      <c r="B169" s="1"/>
      <c r="C169" s="73"/>
    </row>
    <row r="170" spans="1:3" hidden="1" x14ac:dyDescent="0.2">
      <c r="A170" s="67"/>
      <c r="B170" s="1"/>
      <c r="C170" s="73"/>
    </row>
    <row r="171" spans="1:3" hidden="1" x14ac:dyDescent="0.2">
      <c r="A171" s="67"/>
      <c r="B171" s="1"/>
      <c r="C171" s="73"/>
    </row>
    <row r="172" spans="1:3" hidden="1" x14ac:dyDescent="0.2">
      <c r="A172" s="67"/>
      <c r="B172" s="1"/>
      <c r="C172" s="73"/>
    </row>
    <row r="173" spans="1:3" hidden="1" x14ac:dyDescent="0.2">
      <c r="A173" s="67"/>
      <c r="B173" s="1"/>
      <c r="C173" s="73"/>
    </row>
    <row r="174" spans="1:3" hidden="1" x14ac:dyDescent="0.2">
      <c r="A174" s="67"/>
      <c r="B174" s="1"/>
      <c r="C174" s="73"/>
    </row>
    <row r="175" spans="1:3" hidden="1" x14ac:dyDescent="0.2">
      <c r="A175" s="67"/>
      <c r="B175" s="1"/>
      <c r="C175" s="73"/>
    </row>
    <row r="176" spans="1:3" hidden="1" x14ac:dyDescent="0.2">
      <c r="A176" s="67"/>
      <c r="B176" s="1"/>
      <c r="C176" s="73"/>
    </row>
    <row r="177" spans="1:3" hidden="1" x14ac:dyDescent="0.2">
      <c r="A177" s="67"/>
      <c r="B177" s="1"/>
      <c r="C177" s="73"/>
    </row>
    <row r="178" spans="1:3" hidden="1" x14ac:dyDescent="0.2">
      <c r="A178" s="67"/>
      <c r="B178" s="1"/>
      <c r="C178" s="73"/>
    </row>
    <row r="179" spans="1:3" hidden="1" x14ac:dyDescent="0.2">
      <c r="A179" s="67"/>
      <c r="B179" s="1"/>
      <c r="C179" s="73"/>
    </row>
    <row r="180" spans="1:3" hidden="1" x14ac:dyDescent="0.2">
      <c r="A180" s="67"/>
      <c r="B180" s="1"/>
      <c r="C180" s="73"/>
    </row>
    <row r="181" spans="1:3" hidden="1" x14ac:dyDescent="0.2">
      <c r="A181" s="67"/>
      <c r="B181" s="1"/>
      <c r="C181" s="73"/>
    </row>
    <row r="182" spans="1:3" hidden="1" x14ac:dyDescent="0.2">
      <c r="A182" s="67"/>
      <c r="B182" s="1"/>
      <c r="C182" s="73"/>
    </row>
    <row r="183" spans="1:3" hidden="1" x14ac:dyDescent="0.2">
      <c r="A183" s="67"/>
      <c r="B183" s="1"/>
      <c r="C183" s="73"/>
    </row>
    <row r="184" spans="1:3" hidden="1" x14ac:dyDescent="0.2">
      <c r="A184" s="67"/>
      <c r="B184" s="1"/>
      <c r="C184" s="73"/>
    </row>
    <row r="185" spans="1:3" hidden="1" x14ac:dyDescent="0.2">
      <c r="A185" s="67"/>
      <c r="B185" s="1"/>
      <c r="C185" s="73"/>
    </row>
    <row r="186" spans="1:3" hidden="1" x14ac:dyDescent="0.2">
      <c r="A186" s="67"/>
      <c r="B186" s="1"/>
      <c r="C186" s="73"/>
    </row>
    <row r="187" spans="1:3" hidden="1" x14ac:dyDescent="0.2">
      <c r="A187" s="67"/>
      <c r="B187" s="1"/>
      <c r="C187" s="73"/>
    </row>
    <row r="188" spans="1:3" hidden="1" x14ac:dyDescent="0.2">
      <c r="A188" s="67"/>
      <c r="B188" s="1"/>
      <c r="C188" s="73"/>
    </row>
    <row r="189" spans="1:3" hidden="1" x14ac:dyDescent="0.2">
      <c r="A189" s="67"/>
      <c r="B189" s="1"/>
      <c r="C189" s="73"/>
    </row>
    <row r="190" spans="1:3" hidden="1" x14ac:dyDescent="0.2">
      <c r="A190" s="67"/>
      <c r="B190" s="1"/>
      <c r="C190" s="73"/>
    </row>
    <row r="191" spans="1:3" hidden="1" x14ac:dyDescent="0.2">
      <c r="A191" s="67"/>
      <c r="B191" s="1"/>
      <c r="C191" s="73"/>
    </row>
    <row r="192" spans="1:3" hidden="1" x14ac:dyDescent="0.2">
      <c r="A192" s="67"/>
      <c r="B192" s="1"/>
      <c r="C192" s="73"/>
    </row>
    <row r="193" spans="1:3" hidden="1" x14ac:dyDescent="0.2">
      <c r="A193" s="67"/>
      <c r="B193" s="1"/>
      <c r="C193" s="73"/>
    </row>
    <row r="194" spans="1:3" hidden="1" x14ac:dyDescent="0.2">
      <c r="A194" s="67"/>
      <c r="B194" s="1"/>
      <c r="C194" s="73"/>
    </row>
    <row r="195" spans="1:3" hidden="1" x14ac:dyDescent="0.2">
      <c r="A195" s="67"/>
      <c r="B195" s="1"/>
      <c r="C195" s="73"/>
    </row>
    <row r="196" spans="1:3" hidden="1" x14ac:dyDescent="0.2">
      <c r="A196" s="67"/>
      <c r="B196" s="1"/>
      <c r="C196" s="73"/>
    </row>
    <row r="197" spans="1:3" hidden="1" x14ac:dyDescent="0.2">
      <c r="A197" s="67"/>
      <c r="B197" s="1"/>
      <c r="C197" s="73"/>
    </row>
    <row r="198" spans="1:3" hidden="1" x14ac:dyDescent="0.2">
      <c r="A198" s="67"/>
      <c r="B198" s="1"/>
      <c r="C198" s="73"/>
    </row>
    <row r="199" spans="1:3" hidden="1" x14ac:dyDescent="0.2">
      <c r="A199" s="67"/>
      <c r="B199" s="1"/>
      <c r="C199" s="73"/>
    </row>
    <row r="200" spans="1:3" hidden="1" x14ac:dyDescent="0.2">
      <c r="A200" s="67"/>
      <c r="B200" s="1"/>
      <c r="C200" s="73"/>
    </row>
    <row r="201" spans="1:3" hidden="1" x14ac:dyDescent="0.2">
      <c r="A201" s="67"/>
      <c r="B201" s="1"/>
      <c r="C201" s="73"/>
    </row>
    <row r="202" spans="1:3" hidden="1" x14ac:dyDescent="0.2">
      <c r="A202" s="67"/>
      <c r="B202" s="1"/>
      <c r="C202" s="73"/>
    </row>
    <row r="203" spans="1:3" hidden="1" x14ac:dyDescent="0.2">
      <c r="A203" s="67"/>
      <c r="B203" s="1"/>
      <c r="C203" s="73"/>
    </row>
    <row r="204" spans="1:3" hidden="1" x14ac:dyDescent="0.2">
      <c r="A204" s="67"/>
      <c r="B204" s="1"/>
      <c r="C204" s="73"/>
    </row>
    <row r="205" spans="1:3" hidden="1" x14ac:dyDescent="0.2">
      <c r="A205" s="67"/>
      <c r="B205" s="1"/>
      <c r="C205" s="73"/>
    </row>
    <row r="206" spans="1:3" hidden="1" x14ac:dyDescent="0.2">
      <c r="A206" s="67"/>
      <c r="B206" s="1"/>
      <c r="C206" s="73"/>
    </row>
    <row r="207" spans="1:3" hidden="1" x14ac:dyDescent="0.2">
      <c r="A207" s="67"/>
      <c r="B207" s="1"/>
      <c r="C207" s="73"/>
    </row>
    <row r="208" spans="1:3" hidden="1" x14ac:dyDescent="0.2">
      <c r="A208" s="67"/>
      <c r="B208" s="1"/>
      <c r="C208" s="73"/>
    </row>
    <row r="209" spans="1:3" hidden="1" x14ac:dyDescent="0.2">
      <c r="A209" s="67"/>
      <c r="B209" s="1"/>
      <c r="C209" s="73"/>
    </row>
    <row r="210" spans="1:3" hidden="1" x14ac:dyDescent="0.2">
      <c r="A210" s="67"/>
      <c r="B210" s="1"/>
      <c r="C210" s="73"/>
    </row>
    <row r="211" spans="1:3" hidden="1" x14ac:dyDescent="0.2">
      <c r="A211" s="67"/>
      <c r="B211" s="1"/>
      <c r="C211" s="73"/>
    </row>
    <row r="212" spans="1:3" hidden="1" x14ac:dyDescent="0.2">
      <c r="A212" s="67"/>
      <c r="B212" s="1"/>
      <c r="C212" s="73"/>
    </row>
    <row r="213" spans="1:3" hidden="1" x14ac:dyDescent="0.2">
      <c r="A213" s="67"/>
      <c r="B213" s="1"/>
      <c r="C213" s="73"/>
    </row>
    <row r="214" spans="1:3" hidden="1" x14ac:dyDescent="0.2">
      <c r="A214" s="67"/>
      <c r="B214" s="1"/>
      <c r="C214" s="73"/>
    </row>
    <row r="215" spans="1:3" hidden="1" x14ac:dyDescent="0.2">
      <c r="A215" s="67"/>
      <c r="B215" s="1"/>
      <c r="C215" s="73"/>
    </row>
    <row r="216" spans="1:3" hidden="1" x14ac:dyDescent="0.2">
      <c r="A216" s="67"/>
      <c r="B216" s="1"/>
      <c r="C216" s="73"/>
    </row>
    <row r="217" spans="1:3" hidden="1" x14ac:dyDescent="0.2">
      <c r="A217" s="67"/>
      <c r="B217" s="1"/>
      <c r="C217" s="73"/>
    </row>
    <row r="218" spans="1:3" hidden="1" x14ac:dyDescent="0.2">
      <c r="A218" s="67"/>
      <c r="B218" s="1"/>
      <c r="C218" s="73"/>
    </row>
    <row r="219" spans="1:3" hidden="1" x14ac:dyDescent="0.2">
      <c r="A219" s="67"/>
      <c r="B219" s="1"/>
      <c r="C219" s="73"/>
    </row>
    <row r="220" spans="1:3" hidden="1" x14ac:dyDescent="0.2">
      <c r="A220" s="67"/>
      <c r="B220" s="1"/>
      <c r="C220" s="73"/>
    </row>
    <row r="221" spans="1:3" hidden="1" x14ac:dyDescent="0.2">
      <c r="A221" s="67"/>
      <c r="B221" s="1"/>
      <c r="C221" s="73"/>
    </row>
    <row r="222" spans="1:3" hidden="1" x14ac:dyDescent="0.2">
      <c r="A222" s="67"/>
      <c r="B222" s="1"/>
      <c r="C222" s="73"/>
    </row>
    <row r="223" spans="1:3" ht="23.25" hidden="1" x14ac:dyDescent="0.35">
      <c r="B223" s="1"/>
      <c r="C223" s="75"/>
    </row>
    <row r="224" spans="1:3" hidden="1" x14ac:dyDescent="0.2">
      <c r="A224" s="67"/>
      <c r="B224" s="1"/>
      <c r="C224" s="73"/>
    </row>
    <row r="225" spans="1:3" hidden="1" x14ac:dyDescent="0.2">
      <c r="A225" s="67"/>
      <c r="B225" s="1"/>
      <c r="C225" s="73"/>
    </row>
    <row r="226" spans="1:3" hidden="1" x14ac:dyDescent="0.2">
      <c r="A226" s="67"/>
      <c r="B226" s="64"/>
      <c r="C226" s="76"/>
    </row>
    <row r="227" spans="1:3" hidden="1" x14ac:dyDescent="0.2">
      <c r="A227" s="67"/>
      <c r="B227" s="64"/>
      <c r="C227" s="76"/>
    </row>
    <row r="228" spans="1:3" hidden="1" x14ac:dyDescent="0.2">
      <c r="A228" s="67"/>
      <c r="B228" s="1"/>
      <c r="C228" s="73"/>
    </row>
    <row r="229" spans="1:3" hidden="1" x14ac:dyDescent="0.2">
      <c r="A229" s="67"/>
      <c r="B229" s="64"/>
      <c r="C229" s="76"/>
    </row>
    <row r="230" spans="1:3" hidden="1" x14ac:dyDescent="0.2">
      <c r="A230" s="67"/>
      <c r="B230" s="1"/>
      <c r="C230" s="73"/>
    </row>
    <row r="231" spans="1:3" hidden="1" x14ac:dyDescent="0.2">
      <c r="A231" s="67"/>
      <c r="B231" s="1"/>
      <c r="C231" s="73"/>
    </row>
    <row r="232" spans="1:3" hidden="1" x14ac:dyDescent="0.2">
      <c r="A232" s="67"/>
      <c r="B232" s="1"/>
      <c r="C232" s="73"/>
    </row>
    <row r="233" spans="1:3" hidden="1" x14ac:dyDescent="0.2">
      <c r="A233" s="67"/>
      <c r="B233" s="1"/>
      <c r="C233" s="73"/>
    </row>
    <row r="234" spans="1:3" hidden="1" x14ac:dyDescent="0.2">
      <c r="A234" s="67"/>
      <c r="B234" s="1"/>
      <c r="C234" s="73"/>
    </row>
    <row r="235" spans="1:3" hidden="1" x14ac:dyDescent="0.2">
      <c r="A235" s="67"/>
      <c r="B235" s="1"/>
      <c r="C235" s="73"/>
    </row>
    <row r="236" spans="1:3" hidden="1" x14ac:dyDescent="0.2">
      <c r="A236" s="67"/>
      <c r="B236" s="1"/>
      <c r="C236" s="73"/>
    </row>
    <row r="237" spans="1:3" hidden="1" x14ac:dyDescent="0.2">
      <c r="A237" s="67"/>
      <c r="B237" s="1"/>
      <c r="C237" s="73"/>
    </row>
    <row r="238" spans="1:3" hidden="1" x14ac:dyDescent="0.2">
      <c r="A238" s="67"/>
      <c r="B238" s="1"/>
      <c r="C238" s="73"/>
    </row>
    <row r="239" spans="1:3" hidden="1" x14ac:dyDescent="0.2">
      <c r="A239" s="67"/>
      <c r="B239" s="1"/>
      <c r="C239" s="73"/>
    </row>
    <row r="240" spans="1:3" hidden="1" x14ac:dyDescent="0.2">
      <c r="A240" s="67"/>
      <c r="B240" s="1"/>
      <c r="C240" s="73"/>
    </row>
    <row r="241" spans="1:3" hidden="1" x14ac:dyDescent="0.2">
      <c r="A241" s="67"/>
      <c r="B241" s="1"/>
      <c r="C241" s="73"/>
    </row>
    <row r="242" spans="1:3" hidden="1" x14ac:dyDescent="0.2">
      <c r="A242" s="67"/>
      <c r="B242" s="64"/>
      <c r="C242" s="76"/>
    </row>
    <row r="243" spans="1:3" hidden="1" x14ac:dyDescent="0.2">
      <c r="A243" s="67"/>
      <c r="B243" s="1"/>
      <c r="C243" s="73"/>
    </row>
    <row r="244" spans="1:3" hidden="1" x14ac:dyDescent="0.2">
      <c r="A244" s="67"/>
      <c r="B244" s="1"/>
      <c r="C244" s="73"/>
    </row>
    <row r="245" spans="1:3" hidden="1" x14ac:dyDescent="0.2">
      <c r="A245" s="67"/>
      <c r="B245" s="1"/>
      <c r="C245" s="73"/>
    </row>
    <row r="246" spans="1:3" hidden="1" x14ac:dyDescent="0.2">
      <c r="A246" s="67"/>
      <c r="B246" s="1"/>
      <c r="C246" s="73"/>
    </row>
    <row r="247" spans="1:3" hidden="1" x14ac:dyDescent="0.2">
      <c r="A247" s="67"/>
      <c r="B247" s="1"/>
      <c r="C247" s="73"/>
    </row>
    <row r="248" spans="1:3" hidden="1" x14ac:dyDescent="0.2">
      <c r="A248" s="67"/>
      <c r="B248" s="1"/>
      <c r="C248" s="73"/>
    </row>
    <row r="249" spans="1:3" hidden="1" x14ac:dyDescent="0.2">
      <c r="A249" s="67"/>
      <c r="B249" s="1"/>
      <c r="C249" s="73"/>
    </row>
    <row r="250" spans="1:3" hidden="1" x14ac:dyDescent="0.2">
      <c r="A250" s="67"/>
      <c r="B250" s="1"/>
      <c r="C250" s="73"/>
    </row>
    <row r="251" spans="1:3" hidden="1" x14ac:dyDescent="0.2">
      <c r="A251" s="67"/>
      <c r="B251" s="1"/>
      <c r="C251" s="73"/>
    </row>
    <row r="252" spans="1:3" hidden="1" x14ac:dyDescent="0.2">
      <c r="A252" s="67"/>
      <c r="B252" s="1"/>
      <c r="C252" s="73"/>
    </row>
    <row r="253" spans="1:3" hidden="1" x14ac:dyDescent="0.2">
      <c r="A253" s="67"/>
      <c r="B253" s="1"/>
      <c r="C253" s="73"/>
    </row>
    <row r="254" spans="1:3" hidden="1" x14ac:dyDescent="0.2">
      <c r="A254" s="67"/>
      <c r="B254" s="1"/>
      <c r="C254" s="73"/>
    </row>
    <row r="255" spans="1:3" hidden="1" x14ac:dyDescent="0.2">
      <c r="A255" s="67"/>
      <c r="B255" s="1"/>
      <c r="C255" s="73"/>
    </row>
    <row r="256" spans="1:3" hidden="1" x14ac:dyDescent="0.2">
      <c r="A256" s="67"/>
      <c r="B256" s="1"/>
      <c r="C256" s="73"/>
    </row>
    <row r="257" spans="1:3" hidden="1" x14ac:dyDescent="0.2">
      <c r="A257" s="67"/>
      <c r="B257" s="1"/>
      <c r="C257" s="73"/>
    </row>
    <row r="258" spans="1:3" hidden="1" x14ac:dyDescent="0.2">
      <c r="A258" s="67"/>
      <c r="B258" s="1"/>
      <c r="C258" s="73"/>
    </row>
    <row r="259" spans="1:3" hidden="1" x14ac:dyDescent="0.2">
      <c r="A259" s="67"/>
      <c r="B259" s="1"/>
      <c r="C259" s="73"/>
    </row>
    <row r="260" spans="1:3" hidden="1" x14ac:dyDescent="0.2">
      <c r="A260" s="67"/>
      <c r="B260" s="1"/>
      <c r="C260" s="73"/>
    </row>
    <row r="261" spans="1:3" hidden="1" x14ac:dyDescent="0.2">
      <c r="A261" s="67"/>
      <c r="B261" s="1"/>
      <c r="C261" s="73"/>
    </row>
    <row r="262" spans="1:3" hidden="1" x14ac:dyDescent="0.2">
      <c r="A262" s="67"/>
      <c r="B262" s="1"/>
      <c r="C262" s="73"/>
    </row>
    <row r="263" spans="1:3" hidden="1" x14ac:dyDescent="0.2">
      <c r="A263" s="67"/>
      <c r="B263" s="1"/>
      <c r="C263" s="73"/>
    </row>
    <row r="264" spans="1:3" hidden="1" x14ac:dyDescent="0.2">
      <c r="A264" s="67"/>
      <c r="B264" s="1"/>
      <c r="C264" s="73"/>
    </row>
    <row r="265" spans="1:3" hidden="1" x14ac:dyDescent="0.2">
      <c r="A265" s="67"/>
      <c r="B265" s="1"/>
      <c r="C265" s="73"/>
    </row>
    <row r="266" spans="1:3" hidden="1" x14ac:dyDescent="0.2">
      <c r="A266" s="67"/>
      <c r="B266" s="1"/>
      <c r="C266" s="73"/>
    </row>
    <row r="267" spans="1:3" hidden="1" x14ac:dyDescent="0.2">
      <c r="A267" s="67"/>
      <c r="B267" s="1"/>
      <c r="C267" s="73"/>
    </row>
    <row r="268" spans="1:3" hidden="1" x14ac:dyDescent="0.2">
      <c r="A268" s="67"/>
      <c r="B268" s="64"/>
      <c r="C268" s="76"/>
    </row>
    <row r="269" spans="1:3" hidden="1" x14ac:dyDescent="0.2">
      <c r="A269" s="67"/>
      <c r="B269" s="1"/>
      <c r="C269" s="73"/>
    </row>
    <row r="270" spans="1:3" hidden="1" x14ac:dyDescent="0.2">
      <c r="A270" s="67"/>
      <c r="B270" s="1"/>
      <c r="C270" s="73"/>
    </row>
    <row r="271" spans="1:3" hidden="1" x14ac:dyDescent="0.2">
      <c r="A271" s="67"/>
      <c r="B271" s="1"/>
      <c r="C271" s="73"/>
    </row>
    <row r="272" spans="1:3" hidden="1" x14ac:dyDescent="0.2">
      <c r="A272" s="67"/>
      <c r="B272" s="1"/>
      <c r="C272" s="73"/>
    </row>
    <row r="273" spans="1:3" hidden="1" x14ac:dyDescent="0.2">
      <c r="A273" s="67"/>
      <c r="B273" s="64"/>
      <c r="C273" s="76"/>
    </row>
    <row r="274" spans="1:3" hidden="1" x14ac:dyDescent="0.2">
      <c r="A274" s="67"/>
      <c r="B274" s="1"/>
      <c r="C274" s="73"/>
    </row>
    <row r="275" spans="1:3" hidden="1" x14ac:dyDescent="0.2">
      <c r="A275" s="67"/>
      <c r="B275" s="1"/>
      <c r="C275" s="73"/>
    </row>
    <row r="276" spans="1:3" hidden="1" x14ac:dyDescent="0.2">
      <c r="A276" s="67"/>
      <c r="B276" s="1"/>
      <c r="C276" s="73"/>
    </row>
    <row r="277" spans="1:3" hidden="1" x14ac:dyDescent="0.2">
      <c r="A277" s="67"/>
      <c r="B277" s="1"/>
      <c r="C277" s="73"/>
    </row>
    <row r="278" spans="1:3" hidden="1" x14ac:dyDescent="0.2">
      <c r="A278" s="67"/>
      <c r="B278" s="1"/>
      <c r="C278" s="73"/>
    </row>
    <row r="279" spans="1:3" ht="23.25" hidden="1" x14ac:dyDescent="0.35">
      <c r="B279" s="64"/>
      <c r="C279" s="75"/>
    </row>
    <row r="280" spans="1:3" hidden="1" x14ac:dyDescent="0.2">
      <c r="A280" s="67"/>
      <c r="B280" s="1"/>
      <c r="C280" s="73"/>
    </row>
    <row r="281" spans="1:3" hidden="1" x14ac:dyDescent="0.2">
      <c r="A281" s="67"/>
      <c r="B281" s="1"/>
      <c r="C281" s="73"/>
    </row>
    <row r="282" spans="1:3" hidden="1" x14ac:dyDescent="0.2">
      <c r="A282" s="67"/>
      <c r="B282" s="1"/>
      <c r="C282" s="73"/>
    </row>
    <row r="283" spans="1:3" hidden="1" x14ac:dyDescent="0.2">
      <c r="A283" s="67"/>
      <c r="B283" s="1"/>
      <c r="C283" s="73"/>
    </row>
    <row r="284" spans="1:3" hidden="1" x14ac:dyDescent="0.2">
      <c r="A284" s="67"/>
      <c r="B284" s="1"/>
      <c r="C284" s="73"/>
    </row>
    <row r="285" spans="1:3" hidden="1" x14ac:dyDescent="0.2">
      <c r="A285" s="67"/>
      <c r="B285" s="65"/>
      <c r="C285" s="77"/>
    </row>
    <row r="286" spans="1:3" hidden="1" x14ac:dyDescent="0.2">
      <c r="A286" s="67"/>
      <c r="B286" s="65"/>
      <c r="C286" s="78"/>
    </row>
    <row r="287" spans="1:3" hidden="1" x14ac:dyDescent="0.2">
      <c r="A287" s="67"/>
      <c r="B287" s="65"/>
      <c r="C287" s="78"/>
    </row>
    <row r="288" spans="1:3" hidden="1" x14ac:dyDescent="0.2">
      <c r="A288" s="67"/>
      <c r="B288" s="65"/>
      <c r="C288" s="78"/>
    </row>
    <row r="289" spans="1:3" hidden="1" x14ac:dyDescent="0.2">
      <c r="A289" s="67"/>
      <c r="B289" s="65"/>
      <c r="C289" s="78"/>
    </row>
    <row r="290" spans="1:3" hidden="1" x14ac:dyDescent="0.2">
      <c r="A290" s="67"/>
      <c r="B290" s="65"/>
      <c r="C290" s="78"/>
    </row>
    <row r="291" spans="1:3" hidden="1" x14ac:dyDescent="0.2">
      <c r="A291" s="67"/>
      <c r="B291" s="65"/>
      <c r="C291" s="78"/>
    </row>
    <row r="292" spans="1:3" hidden="1" x14ac:dyDescent="0.2">
      <c r="A292" s="67"/>
      <c r="B292" s="65"/>
      <c r="C292" s="78"/>
    </row>
    <row r="293" spans="1:3" hidden="1" x14ac:dyDescent="0.2">
      <c r="A293" s="67"/>
      <c r="B293" s="65"/>
      <c r="C293" s="78"/>
    </row>
    <row r="294" spans="1:3" hidden="1" x14ac:dyDescent="0.2">
      <c r="A294" s="67"/>
      <c r="B294" s="65"/>
      <c r="C294" s="78"/>
    </row>
    <row r="295" spans="1:3" hidden="1" x14ac:dyDescent="0.2">
      <c r="A295" s="67"/>
      <c r="B295" s="65"/>
      <c r="C295" s="78"/>
    </row>
    <row r="296" spans="1:3" hidden="1" x14ac:dyDescent="0.2">
      <c r="A296" s="67"/>
      <c r="B296" s="65"/>
      <c r="C296" s="78"/>
    </row>
    <row r="297" spans="1:3" hidden="1" x14ac:dyDescent="0.2">
      <c r="A297" s="67"/>
      <c r="B297" s="65"/>
      <c r="C297" s="78"/>
    </row>
    <row r="298" spans="1:3" hidden="1" x14ac:dyDescent="0.2">
      <c r="A298" s="67"/>
      <c r="B298" s="65"/>
      <c r="C298" s="78"/>
    </row>
    <row r="299" spans="1:3" hidden="1" x14ac:dyDescent="0.2">
      <c r="A299" s="67"/>
      <c r="B299" s="65"/>
      <c r="C299" s="78"/>
    </row>
    <row r="300" spans="1:3" hidden="1" x14ac:dyDescent="0.2">
      <c r="A300" s="67"/>
      <c r="B300" s="65"/>
      <c r="C300" s="78"/>
    </row>
    <row r="301" spans="1:3" hidden="1" x14ac:dyDescent="0.2">
      <c r="A301" s="67"/>
      <c r="B301" s="65"/>
      <c r="C301" s="78"/>
    </row>
    <row r="302" spans="1:3" hidden="1" x14ac:dyDescent="0.2">
      <c r="A302" s="67"/>
      <c r="B302" s="65"/>
      <c r="C302" s="78"/>
    </row>
    <row r="303" spans="1:3" hidden="1" x14ac:dyDescent="0.2">
      <c r="A303" s="67"/>
      <c r="B303" s="65"/>
      <c r="C303" s="78"/>
    </row>
    <row r="304" spans="1:3" hidden="1" x14ac:dyDescent="0.2">
      <c r="A304" s="67"/>
      <c r="B304" s="65"/>
      <c r="C304" s="78"/>
    </row>
    <row r="305" spans="1:3" hidden="1" x14ac:dyDescent="0.2">
      <c r="A305" s="67"/>
      <c r="B305" s="65"/>
      <c r="C305" s="78"/>
    </row>
    <row r="306" spans="1:3" hidden="1" x14ac:dyDescent="0.2">
      <c r="A306" s="67"/>
      <c r="B306" s="65"/>
      <c r="C306" s="78"/>
    </row>
    <row r="307" spans="1:3" hidden="1" x14ac:dyDescent="0.2">
      <c r="A307" s="67"/>
      <c r="B307" s="65"/>
      <c r="C307" s="66"/>
    </row>
    <row r="308" spans="1:3" hidden="1" x14ac:dyDescent="0.2">
      <c r="A308" s="67"/>
      <c r="B308" s="65"/>
      <c r="C308" s="66"/>
    </row>
    <row r="309" spans="1:3" hidden="1" x14ac:dyDescent="0.2">
      <c r="A309" s="67"/>
      <c r="B309" s="65"/>
      <c r="C309" s="66"/>
    </row>
    <row r="310" spans="1:3" hidden="1" x14ac:dyDescent="0.2">
      <c r="A310" s="67"/>
      <c r="B310" s="65"/>
      <c r="C310" s="66"/>
    </row>
    <row r="311" spans="1:3" hidden="1" x14ac:dyDescent="0.2">
      <c r="A311" s="67"/>
      <c r="B311" s="65"/>
      <c r="C311" s="66"/>
    </row>
    <row r="312" spans="1:3" hidden="1" x14ac:dyDescent="0.2">
      <c r="A312" s="67"/>
      <c r="B312" s="65"/>
      <c r="C312" s="65"/>
    </row>
    <row r="313" spans="1:3" hidden="1" x14ac:dyDescent="0.2">
      <c r="A313" s="67"/>
      <c r="B313" s="65"/>
      <c r="C313" s="65"/>
    </row>
    <row r="314" spans="1:3" hidden="1" x14ac:dyDescent="0.2">
      <c r="A314" s="67"/>
      <c r="B314" s="65"/>
      <c r="C314" s="65"/>
    </row>
    <row r="315" spans="1:3" hidden="1" x14ac:dyDescent="0.2">
      <c r="A315" s="67"/>
      <c r="B315" s="65"/>
      <c r="C315" s="65"/>
    </row>
    <row r="316" spans="1:3" hidden="1" x14ac:dyDescent="0.2">
      <c r="A316" s="67"/>
      <c r="B316" s="65"/>
      <c r="C316" s="65"/>
    </row>
    <row r="317" spans="1:3" hidden="1" x14ac:dyDescent="0.2">
      <c r="A317" s="67"/>
      <c r="B317" s="65"/>
      <c r="C317" s="65"/>
    </row>
    <row r="318" spans="1:3" hidden="1" x14ac:dyDescent="0.2">
      <c r="A318" s="67"/>
      <c r="B318" s="65"/>
      <c r="C318" s="65"/>
    </row>
    <row r="319" spans="1:3" hidden="1" x14ac:dyDescent="0.2">
      <c r="A319" s="67"/>
      <c r="B319" s="65"/>
      <c r="C319" s="65"/>
    </row>
    <row r="320" spans="1:3" hidden="1" x14ac:dyDescent="0.2">
      <c r="A320" s="67"/>
      <c r="B320" s="65"/>
      <c r="C320" s="65"/>
    </row>
    <row r="321" spans="1:3" hidden="1" x14ac:dyDescent="0.2">
      <c r="A321" s="67"/>
      <c r="B321" s="65"/>
      <c r="C321" s="65"/>
    </row>
    <row r="322" spans="1:3" hidden="1" x14ac:dyDescent="0.2">
      <c r="A322" s="67"/>
      <c r="B322" s="65"/>
      <c r="C322" s="65"/>
    </row>
    <row r="323" spans="1:3" hidden="1" x14ac:dyDescent="0.2">
      <c r="A323" s="67"/>
      <c r="B323" s="65"/>
      <c r="C323" s="65"/>
    </row>
    <row r="324" spans="1:3" hidden="1" x14ac:dyDescent="0.2">
      <c r="A324" s="67"/>
      <c r="B324" s="65"/>
      <c r="C324" s="65"/>
    </row>
    <row r="325" spans="1:3" hidden="1" x14ac:dyDescent="0.2">
      <c r="A325" s="67"/>
      <c r="B325" s="65"/>
      <c r="C325" s="65"/>
    </row>
    <row r="326" spans="1:3" hidden="1" x14ac:dyDescent="0.2">
      <c r="A326" s="67"/>
      <c r="B326" s="65"/>
      <c r="C326" s="65"/>
    </row>
    <row r="327" spans="1:3" hidden="1" x14ac:dyDescent="0.2">
      <c r="A327" s="67"/>
      <c r="B327" s="65"/>
      <c r="C327" s="65"/>
    </row>
    <row r="328" spans="1:3" hidden="1" x14ac:dyDescent="0.2">
      <c r="A328" s="67"/>
      <c r="B328" s="65"/>
      <c r="C328" s="65"/>
    </row>
    <row r="329" spans="1:3" hidden="1" x14ac:dyDescent="0.2">
      <c r="A329" s="67"/>
      <c r="B329" s="65"/>
      <c r="C329" s="65"/>
    </row>
    <row r="330" spans="1:3" hidden="1" x14ac:dyDescent="0.2"/>
    <row r="331" spans="1:3" hidden="1" x14ac:dyDescent="0.2">
      <c r="A331" s="79"/>
    </row>
    <row r="332" spans="1:3" hidden="1" x14ac:dyDescent="0.2">
      <c r="A332" s="67"/>
      <c r="B332" s="62"/>
    </row>
    <row r="333" spans="1:3" hidden="1" x14ac:dyDescent="0.2">
      <c r="A333" s="67"/>
      <c r="B333" s="62"/>
    </row>
    <row r="334" spans="1:3" hidden="1" x14ac:dyDescent="0.2">
      <c r="A334" s="67"/>
      <c r="B334" s="62"/>
    </row>
    <row r="335" spans="1:3" hidden="1" x14ac:dyDescent="0.2">
      <c r="A335" s="67"/>
      <c r="B335" s="62"/>
    </row>
    <row r="336" spans="1:3" hidden="1" x14ac:dyDescent="0.2">
      <c r="A336" s="67"/>
      <c r="B336" s="62"/>
    </row>
    <row r="337" spans="1:2" hidden="1" x14ac:dyDescent="0.2">
      <c r="A337" s="67"/>
      <c r="B337" s="62"/>
    </row>
    <row r="338" spans="1:2" hidden="1" x14ac:dyDescent="0.2">
      <c r="A338" s="67"/>
      <c r="B338" s="62"/>
    </row>
    <row r="339" spans="1:2" hidden="1" x14ac:dyDescent="0.2">
      <c r="A339" s="67"/>
      <c r="B339" s="62"/>
    </row>
    <row r="340" spans="1:2" hidden="1" x14ac:dyDescent="0.2">
      <c r="A340" s="67"/>
      <c r="B340" s="62"/>
    </row>
    <row r="341" spans="1:2" hidden="1" x14ac:dyDescent="0.2"/>
    <row r="342" spans="1:2" hidden="1" x14ac:dyDescent="0.2">
      <c r="A342" s="67"/>
    </row>
  </sheetData>
  <conditionalFormatting sqref="D9">
    <cfRule type="cellIs" dxfId="1058" priority="256" stopIfTrue="1" operator="equal">
      <formula>14</formula>
    </cfRule>
    <cfRule type="cellIs" dxfId="1057" priority="257" stopIfTrue="1" operator="equal">
      <formula>12</formula>
    </cfRule>
    <cfRule type="cellIs" dxfId="1056" priority="258" stopIfTrue="1" operator="equal">
      <formula>10</formula>
    </cfRule>
    <cfRule type="cellIs" dxfId="1055" priority="259" stopIfTrue="1" operator="equal">
      <formula>6</formula>
    </cfRule>
    <cfRule type="cellIs" dxfId="1054" priority="260" stopIfTrue="1" operator="equal">
      <formula>4</formula>
    </cfRule>
    <cfRule type="cellIs" dxfId="1053" priority="261" stopIfTrue="1" operator="equal">
      <formula>2</formula>
    </cfRule>
    <cfRule type="cellIs" dxfId="1052" priority="265" stopIfTrue="1" operator="equal">
      <formula>0</formula>
    </cfRule>
    <cfRule type="cellIs" dxfId="1051" priority="266" stopIfTrue="1" operator="equal">
      <formula>1</formula>
    </cfRule>
    <cfRule type="cellIs" dxfId="1050" priority="267" stopIfTrue="1" operator="greaterThan">
      <formula>1</formula>
    </cfRule>
  </conditionalFormatting>
  <pageMargins left="0.75" right="0.75" top="1" bottom="1" header="0.49212598499999999" footer="0.49212598499999999"/>
  <pageSetup paperSize="9" scale="47" fitToHeight="1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3CC4D-2E4B-4859-A4EA-A1322A1EC27C}">
  <sheetPr>
    <pageSetUpPr fitToPage="1"/>
  </sheetPr>
  <dimension ref="B1:AJ108"/>
  <sheetViews>
    <sheetView tabSelected="1" topLeftCell="A4" zoomScale="85" zoomScaleNormal="85" workbookViewId="0">
      <selection activeCell="AC20" sqref="AC20"/>
    </sheetView>
  </sheetViews>
  <sheetFormatPr defaultRowHeight="12.75" x14ac:dyDescent="0.2"/>
  <cols>
    <col min="1" max="1" width="2" customWidth="1"/>
    <col min="3" max="3" width="11" customWidth="1"/>
    <col min="4" max="4" width="2.140625" customWidth="1"/>
    <col min="5" max="5" width="10.42578125" customWidth="1"/>
    <col min="6" max="6" width="16" customWidth="1"/>
    <col min="7" max="7" width="1.7109375" customWidth="1"/>
    <col min="8" max="8" width="11" customWidth="1"/>
    <col min="9" max="9" width="14.5703125" customWidth="1"/>
    <col min="10" max="10" width="1.5703125" customWidth="1"/>
    <col min="12" max="12" width="14.28515625" customWidth="1"/>
    <col min="13" max="13" width="1.7109375" customWidth="1"/>
    <col min="15" max="15" width="12.42578125" customWidth="1"/>
    <col min="16" max="16" width="1.5703125" customWidth="1"/>
    <col min="18" max="18" width="12.140625" customWidth="1"/>
    <col min="19" max="19" width="1.5703125" customWidth="1"/>
    <col min="21" max="21" width="12.42578125" customWidth="1"/>
    <col min="22" max="22" width="1.42578125" customWidth="1"/>
    <col min="24" max="24" width="13.140625" customWidth="1"/>
    <col min="25" max="25" width="1.28515625" customWidth="1"/>
    <col min="27" max="27" width="11.85546875" customWidth="1"/>
    <col min="28" max="28" width="1.7109375" customWidth="1"/>
    <col min="29" max="29" width="13.85546875" customWidth="1"/>
    <col min="30" max="30" width="24" customWidth="1"/>
  </cols>
  <sheetData>
    <row r="1" spans="2:32" x14ac:dyDescent="0.2">
      <c r="T1">
        <f>ROUNDDOWN(T12/2,0)</f>
        <v>12</v>
      </c>
    </row>
    <row r="2" spans="2:32" s="14" customFormat="1" ht="20.25" x14ac:dyDescent="0.3">
      <c r="B2" s="112" t="s">
        <v>168</v>
      </c>
      <c r="C2" s="112"/>
      <c r="E2" s="113" t="s">
        <v>169</v>
      </c>
      <c r="F2" s="113"/>
      <c r="G2" s="113"/>
      <c r="H2" s="113"/>
      <c r="I2" s="113"/>
      <c r="J2" s="113"/>
      <c r="K2" s="113"/>
      <c r="L2" s="113"/>
    </row>
    <row r="4" spans="2:32" s="24" customFormat="1" ht="15" x14ac:dyDescent="0.25">
      <c r="B4" s="23" t="s">
        <v>159</v>
      </c>
      <c r="C4" s="23"/>
      <c r="D4" s="23"/>
      <c r="E4" s="22">
        <v>0</v>
      </c>
      <c r="F4" s="23" t="s">
        <v>156</v>
      </c>
      <c r="G4" s="23"/>
      <c r="H4" s="22">
        <v>1</v>
      </c>
      <c r="I4" s="23" t="s">
        <v>157</v>
      </c>
      <c r="J4" s="23"/>
      <c r="K4" s="23"/>
      <c r="L4" s="23"/>
      <c r="M4" s="23"/>
      <c r="N4" s="22">
        <v>2</v>
      </c>
      <c r="O4" s="23" t="s">
        <v>158</v>
      </c>
      <c r="P4" s="23"/>
      <c r="Q4" s="84"/>
      <c r="S4" s="23"/>
      <c r="T4" s="86">
        <v>1</v>
      </c>
      <c r="U4" s="23" t="s">
        <v>170</v>
      </c>
      <c r="V4" s="23"/>
      <c r="W4" s="84"/>
    </row>
    <row r="6" spans="2:32" x14ac:dyDescent="0.2">
      <c r="B6" s="110" t="s">
        <v>137</v>
      </c>
      <c r="C6" s="110"/>
      <c r="E6" s="110" t="s">
        <v>138</v>
      </c>
      <c r="F6" s="110"/>
      <c r="H6" s="110" t="s">
        <v>139</v>
      </c>
      <c r="I6" s="110"/>
      <c r="K6" s="110" t="s">
        <v>140</v>
      </c>
      <c r="L6" s="110"/>
      <c r="N6" s="110" t="s">
        <v>141</v>
      </c>
      <c r="O6" s="110"/>
      <c r="Q6" s="110" t="s">
        <v>142</v>
      </c>
      <c r="R6" s="110"/>
      <c r="T6" s="110" t="s">
        <v>143</v>
      </c>
      <c r="U6" s="110"/>
      <c r="W6" s="110" t="s">
        <v>144</v>
      </c>
      <c r="X6" s="110"/>
      <c r="Z6" s="110" t="s">
        <v>145</v>
      </c>
      <c r="AA6" s="110"/>
      <c r="AC6" s="110" t="s">
        <v>146</v>
      </c>
      <c r="AD6" s="110"/>
    </row>
    <row r="7" spans="2:32" x14ac:dyDescent="0.2">
      <c r="B7" s="13">
        <f>SUM(B11,B19,B27,B43,B35,B51,B59)</f>
        <v>360</v>
      </c>
      <c r="C7" s="19" t="s">
        <v>149</v>
      </c>
      <c r="E7" s="13">
        <f>SUM(E11,E19,E27,E35,E43,E59,E51)</f>
        <v>360</v>
      </c>
      <c r="F7" s="19" t="s">
        <v>149</v>
      </c>
      <c r="H7" s="13">
        <f>SUM(H11,H19,H27,H35,H43,H51,H59)</f>
        <v>405</v>
      </c>
      <c r="I7" s="19" t="s">
        <v>149</v>
      </c>
      <c r="K7" s="13">
        <f>SUM(K11,K19,K27,K35,K43,K51,K59,K67)</f>
        <v>495</v>
      </c>
      <c r="L7" s="19" t="s">
        <v>149</v>
      </c>
      <c r="N7" s="13">
        <f>SUM(N11,N19,N27,N35,N43,N51,N59,N67)</f>
        <v>480</v>
      </c>
      <c r="O7" s="19" t="s">
        <v>149</v>
      </c>
      <c r="Q7" s="13">
        <f>SUM(Q19,Q11,Q27,Q43,Q51,Q59,Q35)</f>
        <v>420</v>
      </c>
      <c r="R7" s="19" t="s">
        <v>149</v>
      </c>
      <c r="T7" s="13">
        <f>SUM(T11,T19,T27,T35,T43,T51,T59,T75+T83)</f>
        <v>450</v>
      </c>
      <c r="U7" s="19" t="s">
        <v>149</v>
      </c>
      <c r="W7" s="13">
        <f>SUM(W11,W19,W27,W35,W43,W51,W59,W75)</f>
        <v>405</v>
      </c>
      <c r="X7" s="19" t="s">
        <v>149</v>
      </c>
      <c r="Z7" s="13">
        <f>SUM(Z11,Z19,Z27,Z35,Z51,Z43,Z59,Z75)</f>
        <v>390</v>
      </c>
      <c r="AA7" s="19" t="s">
        <v>149</v>
      </c>
      <c r="AC7" s="13">
        <f>SUM(AC11,AC19,AC85)</f>
        <v>270</v>
      </c>
      <c r="AD7" s="19" t="s">
        <v>149</v>
      </c>
    </row>
    <row r="8" spans="2:32" x14ac:dyDescent="0.2">
      <c r="B8" s="13">
        <f>IF(B12=0,B11,0)+IF(B20=0,B19,0)+IF(B28=0,B27,0)+IF(B36=0,B35,0)+IF(B44=0,B43,0)+IF(B52=0,B51,0)+IF(B86=0,B85,0)+IF(B60=0,B59,0)</f>
        <v>0</v>
      </c>
      <c r="C8" s="19" t="s">
        <v>160</v>
      </c>
      <c r="E8" s="13">
        <f>+IF(E12=0,E11,0)+IF(E20=0,E19,0)+IF(E28=0,E27,0)+IF(E36=0,E35,0)+IF(E44=0,E43,0)+IF(E60=0,E59,0)+IF(E52=0,E51,0)</f>
        <v>0</v>
      </c>
      <c r="F8" s="19" t="s">
        <v>160</v>
      </c>
      <c r="H8" s="13">
        <f>IF(H12=0,H11,0)+IF(H20=0,H19,0)+IF(H28=0,H27,0)+IF(H36=0,H35,0)+IF(H44=0,H43,0)+IF(H52=0,H51,0)+IF(H60=0,H59,0)</f>
        <v>0</v>
      </c>
      <c r="I8" s="19" t="s">
        <v>160</v>
      </c>
      <c r="K8" s="13">
        <f>IF(K12=0,K11,0)+IF(K20=0,K19,0)+IF(K28=0,K27,0)+IF(K36=0,K35,0)+IF(K44=0,K43,0)+IF(K52=0,K51,0)+IF(K60=0,K59,0)+IF(K68=0,K67,0)</f>
        <v>0</v>
      </c>
      <c r="L8" s="19" t="s">
        <v>160</v>
      </c>
      <c r="N8" s="13">
        <f>IF(N12=0,N11,0)+IF(N20=0,N19,0)+IF(Q36=0,Q35,0)+IF(N36=0,N35,0)+IF(N44=0,N43,0)+IF(N52=0,N51,0)+IF(N60=0,N59,0)+IF(N68=0,N67,0)</f>
        <v>0</v>
      </c>
      <c r="O8" s="19" t="s">
        <v>160</v>
      </c>
      <c r="Q8" s="13">
        <f>IF(Q12=0,Q11,0)+IF(Q20=0,Q19,0)+IF(Q28=0,Q27,0)+IF(T84=0,T83,0)+IF(Q44=0,Q43,0)+IF(Q52=0,Q51,0)+IF(Q60=0,Q59,0)+IF(N28=0,N27,0)</f>
        <v>0</v>
      </c>
      <c r="R8" s="19" t="s">
        <v>160</v>
      </c>
      <c r="T8" s="13">
        <f>IF(T12=0,T11,0)+IF(T20=0,T19,0)+IF(T28=0,T27,0)+IF(T36=0,T35,0)+IF(T44=0,T43,0)+IF(T52=0,T51,0)+IF(T60=0,T59,0)+IF(T76=0,T75,0)</f>
        <v>0</v>
      </c>
      <c r="U8" s="19" t="s">
        <v>160</v>
      </c>
      <c r="W8" s="13">
        <f>IF(W12=0,W11,0)+IF(W20=0,W19,0)+IF(W28=0,W27,0)+IF(W36=0,W35,0)+IF(W44=0,W43,0)+IF(W52=0,W51,0)+IF(W60=0,W59,0)+IF(W76=0,W75,0)</f>
        <v>0</v>
      </c>
      <c r="X8" s="19" t="s">
        <v>160</v>
      </c>
      <c r="Z8" s="13">
        <f>IF(Z12=0,Z11,0)+IF(Z20=0,Z19,0)+IF(Z28=0,Z27,0)+IF(Z36=0,Z35,0)+IF(Z52=0,Z51,0)+IF(Z44=0,Z43,0)+IF(Z60=0,Z59,0)+IF(Z76=0,Z75,0)</f>
        <v>0</v>
      </c>
      <c r="AA8" s="19" t="s">
        <v>160</v>
      </c>
      <c r="AC8" s="13">
        <f>IF(AC12=0,AC11,0)+IF(AC20=0,AC19,0)</f>
        <v>0</v>
      </c>
      <c r="AD8" s="19" t="s">
        <v>160</v>
      </c>
    </row>
    <row r="10" spans="2:32" ht="12.75" customHeight="1" x14ac:dyDescent="0.2">
      <c r="B10" s="15" t="s">
        <v>172</v>
      </c>
      <c r="C10" s="101" t="s">
        <v>173</v>
      </c>
      <c r="E10" s="15" t="s">
        <v>179</v>
      </c>
      <c r="F10" s="101" t="s">
        <v>12</v>
      </c>
      <c r="H10" s="88" t="s">
        <v>35</v>
      </c>
      <c r="I10" s="101" t="s">
        <v>73</v>
      </c>
      <c r="K10" s="15" t="s">
        <v>193</v>
      </c>
      <c r="L10" s="101" t="s">
        <v>76</v>
      </c>
      <c r="N10" s="15" t="s">
        <v>203</v>
      </c>
      <c r="O10" s="101" t="s">
        <v>80</v>
      </c>
      <c r="Q10" s="15" t="s">
        <v>207</v>
      </c>
      <c r="R10" s="104" t="s">
        <v>206</v>
      </c>
      <c r="T10" s="88" t="s">
        <v>215</v>
      </c>
      <c r="U10" s="101" t="s">
        <v>214</v>
      </c>
      <c r="W10" s="88" t="s">
        <v>230</v>
      </c>
      <c r="X10" s="101" t="s">
        <v>229</v>
      </c>
      <c r="Z10" s="88" t="s">
        <v>243</v>
      </c>
      <c r="AA10" s="101" t="s">
        <v>242</v>
      </c>
      <c r="AC10" s="88" t="s">
        <v>255</v>
      </c>
      <c r="AD10" s="101" t="s">
        <v>152</v>
      </c>
    </row>
    <row r="11" spans="2:32" x14ac:dyDescent="0.2">
      <c r="B11" s="16">
        <v>30</v>
      </c>
      <c r="C11" s="102"/>
      <c r="E11" s="16">
        <v>45</v>
      </c>
      <c r="F11" s="102"/>
      <c r="H11" s="16">
        <f>NPR!Q6</f>
        <v>60</v>
      </c>
      <c r="I11" s="102"/>
      <c r="K11" s="16">
        <f>NPR!W6</f>
        <v>60</v>
      </c>
      <c r="L11" s="102"/>
      <c r="N11" s="16">
        <v>60</v>
      </c>
      <c r="O11" s="102"/>
      <c r="Q11" s="16">
        <v>60</v>
      </c>
      <c r="R11" s="105"/>
      <c r="T11" s="16">
        <f>NPR!AS6</f>
        <v>60</v>
      </c>
      <c r="U11" s="102"/>
      <c r="W11" s="16">
        <f>NPR!BA6</f>
        <v>60</v>
      </c>
      <c r="X11" s="103"/>
      <c r="Z11" s="16">
        <v>60</v>
      </c>
      <c r="AA11" s="102"/>
      <c r="AC11" s="16">
        <v>240</v>
      </c>
      <c r="AD11" s="102"/>
    </row>
    <row r="12" spans="2:32" x14ac:dyDescent="0.2">
      <c r="B12" s="22">
        <v>1</v>
      </c>
      <c r="C12" s="102"/>
      <c r="E12" s="22">
        <v>1</v>
      </c>
      <c r="F12" s="102"/>
      <c r="H12" s="22">
        <f>1+E52</f>
        <v>3</v>
      </c>
      <c r="I12" s="102"/>
      <c r="K12" s="22">
        <f>1+H12</f>
        <v>4</v>
      </c>
      <c r="L12" s="102"/>
      <c r="N12" s="22">
        <f>1+K12</f>
        <v>5</v>
      </c>
      <c r="O12" s="102"/>
      <c r="Q12" s="22">
        <f>1+N12+K28</f>
        <v>10</v>
      </c>
      <c r="R12" s="105"/>
      <c r="T12" s="22">
        <f>1+N12+Q28+N68</f>
        <v>24</v>
      </c>
      <c r="U12" s="102"/>
      <c r="W12" s="22">
        <f>1+T12+Q12</f>
        <v>35</v>
      </c>
      <c r="X12" s="103"/>
      <c r="Z12" s="22">
        <f>1+W12</f>
        <v>36</v>
      </c>
      <c r="AA12" s="102"/>
      <c r="AC12" s="87">
        <v>1</v>
      </c>
      <c r="AD12" s="102"/>
    </row>
    <row r="13" spans="2:32" x14ac:dyDescent="0.2">
      <c r="B13" s="16"/>
      <c r="C13" s="102"/>
      <c r="E13" s="16"/>
      <c r="F13" s="102"/>
      <c r="H13" s="16"/>
      <c r="I13" s="102"/>
      <c r="K13" s="16"/>
      <c r="L13" s="102"/>
      <c r="N13" s="16"/>
      <c r="O13" s="102"/>
      <c r="Q13" s="16"/>
      <c r="R13" s="105"/>
      <c r="T13" s="16"/>
      <c r="U13" s="102"/>
      <c r="W13" s="16"/>
      <c r="X13" s="103"/>
      <c r="Z13" s="16"/>
      <c r="AA13" s="102"/>
      <c r="AC13" s="16"/>
      <c r="AD13" s="102"/>
    </row>
    <row r="14" spans="2:32" x14ac:dyDescent="0.2">
      <c r="B14" s="16"/>
      <c r="C14" s="102"/>
      <c r="E14" s="16"/>
      <c r="F14" s="102"/>
      <c r="H14" s="16"/>
      <c r="I14" s="102"/>
      <c r="K14" s="16"/>
      <c r="L14" s="102"/>
      <c r="N14" s="16"/>
      <c r="O14" s="102"/>
      <c r="Q14" s="16"/>
      <c r="R14" s="105"/>
      <c r="T14" s="21" t="s">
        <v>203</v>
      </c>
      <c r="U14" s="102"/>
      <c r="W14" s="16"/>
      <c r="X14" s="103"/>
      <c r="Z14" s="16"/>
      <c r="AA14" s="102"/>
      <c r="AC14" s="16"/>
      <c r="AD14" s="102"/>
      <c r="AF14" s="61"/>
    </row>
    <row r="15" spans="2:32" x14ac:dyDescent="0.2">
      <c r="B15" s="16"/>
      <c r="C15" s="102"/>
      <c r="E15" s="16"/>
      <c r="F15" s="102"/>
      <c r="H15" s="16"/>
      <c r="I15" s="102"/>
      <c r="K15" s="16"/>
      <c r="L15" s="102"/>
      <c r="N15" s="16"/>
      <c r="O15" s="102"/>
      <c r="Q15" s="21" t="s">
        <v>196</v>
      </c>
      <c r="R15" s="105"/>
      <c r="T15" s="21" t="s">
        <v>27</v>
      </c>
      <c r="U15" s="102"/>
      <c r="W15" s="21" t="s">
        <v>215</v>
      </c>
      <c r="X15" s="103"/>
      <c r="Z15" s="16"/>
      <c r="AA15" s="102"/>
      <c r="AC15" s="21" t="s">
        <v>151</v>
      </c>
      <c r="AD15" s="102"/>
    </row>
    <row r="16" spans="2:32" x14ac:dyDescent="0.2">
      <c r="B16" s="17"/>
      <c r="C16" s="18"/>
      <c r="E16" s="17"/>
      <c r="F16" s="18"/>
      <c r="H16" s="89" t="s">
        <v>17</v>
      </c>
      <c r="I16" s="18"/>
      <c r="K16" s="17" t="s">
        <v>35</v>
      </c>
      <c r="L16" s="18"/>
      <c r="N16" s="17" t="s">
        <v>193</v>
      </c>
      <c r="O16" s="18"/>
      <c r="Q16" s="89" t="s">
        <v>203</v>
      </c>
      <c r="R16" s="18"/>
      <c r="T16" s="89" t="s">
        <v>210</v>
      </c>
      <c r="U16" s="18"/>
      <c r="W16" s="89" t="s">
        <v>207</v>
      </c>
      <c r="X16" s="111"/>
      <c r="Z16" s="89" t="s">
        <v>230</v>
      </c>
      <c r="AA16" s="18"/>
      <c r="AC16" s="17"/>
      <c r="AD16" s="18"/>
    </row>
    <row r="18" spans="2:30" ht="12.75" customHeight="1" x14ac:dyDescent="0.2">
      <c r="B18" s="15" t="s">
        <v>16</v>
      </c>
      <c r="C18" s="101" t="s">
        <v>174</v>
      </c>
      <c r="E18" s="15" t="str">
        <f>NPR!O5</f>
        <v>AL0009</v>
      </c>
      <c r="F18" s="101" t="s">
        <v>0</v>
      </c>
      <c r="H18" s="15" t="s">
        <v>186</v>
      </c>
      <c r="I18" s="101" t="s">
        <v>187</v>
      </c>
      <c r="K18" s="15" t="s">
        <v>194</v>
      </c>
      <c r="L18" s="101" t="s">
        <v>78</v>
      </c>
      <c r="N18" s="88" t="s">
        <v>208</v>
      </c>
      <c r="O18" s="101" t="s">
        <v>82</v>
      </c>
      <c r="Q18" s="88" t="s">
        <v>50</v>
      </c>
      <c r="R18" s="101" t="s">
        <v>93</v>
      </c>
      <c r="T18" s="88" t="s">
        <v>217</v>
      </c>
      <c r="U18" s="101" t="s">
        <v>100</v>
      </c>
      <c r="W18" s="88" t="s">
        <v>231</v>
      </c>
      <c r="X18" s="101" t="s">
        <v>108</v>
      </c>
      <c r="Z18" s="88" t="s">
        <v>245</v>
      </c>
      <c r="AA18" s="104" t="s">
        <v>244</v>
      </c>
      <c r="AC18" s="88" t="s">
        <v>63</v>
      </c>
      <c r="AD18" s="101" t="str">
        <f>NPR!BQ7</f>
        <v>TCC - 2</v>
      </c>
    </row>
    <row r="19" spans="2:30" x14ac:dyDescent="0.2">
      <c r="B19" s="16">
        <v>60</v>
      </c>
      <c r="C19" s="103"/>
      <c r="E19" s="16">
        <f>NPR!O6</f>
        <v>60</v>
      </c>
      <c r="F19" s="102"/>
      <c r="H19" s="16">
        <f>NPR!T6</f>
        <v>60</v>
      </c>
      <c r="I19" s="102"/>
      <c r="K19" s="16">
        <v>60</v>
      </c>
      <c r="L19" s="102"/>
      <c r="N19" s="16">
        <v>60</v>
      </c>
      <c r="O19" s="102"/>
      <c r="Q19" s="16">
        <v>60</v>
      </c>
      <c r="R19" s="102"/>
      <c r="T19" s="16">
        <v>60</v>
      </c>
      <c r="U19" s="102"/>
      <c r="W19" s="16">
        <v>60</v>
      </c>
      <c r="X19" s="102"/>
      <c r="Z19" s="16">
        <v>60</v>
      </c>
      <c r="AA19" s="105"/>
      <c r="AC19" s="16">
        <f>NPR!BQ6</f>
        <v>30</v>
      </c>
      <c r="AD19" s="102"/>
    </row>
    <row r="20" spans="2:30" x14ac:dyDescent="0.2">
      <c r="B20" s="22">
        <v>1</v>
      </c>
      <c r="C20" s="103"/>
      <c r="E20" s="22">
        <f>1+B20</f>
        <v>2</v>
      </c>
      <c r="F20" s="102"/>
      <c r="H20" s="22">
        <f>1+E12</f>
        <v>2</v>
      </c>
      <c r="I20" s="102"/>
      <c r="K20" s="22">
        <f>1+H20</f>
        <v>3</v>
      </c>
      <c r="L20" s="102"/>
      <c r="N20" s="22">
        <f>1+K20</f>
        <v>4</v>
      </c>
      <c r="O20" s="102"/>
      <c r="Q20" s="22">
        <f>1+N20</f>
        <v>5</v>
      </c>
      <c r="R20" s="102"/>
      <c r="T20" s="22">
        <f>1+Q20</f>
        <v>6</v>
      </c>
      <c r="U20" s="102"/>
      <c r="W20" s="22">
        <f>1+T20+Q60+T84</f>
        <v>25</v>
      </c>
      <c r="X20" s="102"/>
      <c r="Z20" s="22">
        <f>1+W20+T60</f>
        <v>31</v>
      </c>
      <c r="AA20" s="105"/>
      <c r="AC20" s="22">
        <f>1+Z44</f>
        <v>2</v>
      </c>
      <c r="AD20" s="102"/>
    </row>
    <row r="21" spans="2:30" x14ac:dyDescent="0.2">
      <c r="B21" s="16"/>
      <c r="C21" s="103"/>
      <c r="E21" s="16"/>
      <c r="F21" s="102"/>
      <c r="H21" s="16"/>
      <c r="I21" s="102"/>
      <c r="K21" s="16"/>
      <c r="L21" s="102"/>
      <c r="N21" s="16"/>
      <c r="O21" s="102"/>
      <c r="Q21" s="16"/>
      <c r="R21" s="102"/>
      <c r="T21" s="16"/>
      <c r="U21" s="102"/>
      <c r="W21" s="16"/>
      <c r="X21" s="102"/>
      <c r="Z21" s="16"/>
      <c r="AA21" s="105"/>
      <c r="AC21" s="16"/>
      <c r="AD21" s="102"/>
    </row>
    <row r="22" spans="2:30" x14ac:dyDescent="0.2">
      <c r="B22" s="16"/>
      <c r="C22" s="103"/>
      <c r="E22" s="16"/>
      <c r="F22" s="102"/>
      <c r="H22" s="16"/>
      <c r="I22" s="102"/>
      <c r="K22" s="16"/>
      <c r="L22" s="102"/>
      <c r="N22" s="16"/>
      <c r="O22" s="102"/>
      <c r="Q22" s="16"/>
      <c r="R22" s="102"/>
      <c r="T22" s="16"/>
      <c r="U22" s="102"/>
      <c r="W22" s="21" t="s">
        <v>217</v>
      </c>
      <c r="X22" s="102"/>
      <c r="Z22" s="16"/>
      <c r="AA22" s="105"/>
      <c r="AC22" s="16"/>
      <c r="AD22" s="102"/>
    </row>
    <row r="23" spans="2:30" x14ac:dyDescent="0.2">
      <c r="B23" s="16"/>
      <c r="C23" s="103"/>
      <c r="E23" s="16"/>
      <c r="F23" s="102"/>
      <c r="H23" s="16"/>
      <c r="I23" s="102"/>
      <c r="K23" s="16"/>
      <c r="L23" s="102"/>
      <c r="N23" s="16"/>
      <c r="O23" s="102"/>
      <c r="Q23" s="16"/>
      <c r="R23" s="102"/>
      <c r="T23" s="16"/>
      <c r="U23" s="102"/>
      <c r="W23" s="21" t="s">
        <v>126</v>
      </c>
      <c r="X23" s="102"/>
      <c r="Z23" s="21" t="s">
        <v>225</v>
      </c>
      <c r="AA23" s="105"/>
      <c r="AC23" s="16"/>
      <c r="AD23" s="102"/>
    </row>
    <row r="24" spans="2:30" x14ac:dyDescent="0.2">
      <c r="B24" s="17"/>
      <c r="C24" s="18"/>
      <c r="E24" s="17" t="str">
        <f>NPR!O4</f>
        <v>AL0002</v>
      </c>
      <c r="F24" s="18"/>
      <c r="H24" s="17" t="s">
        <v>179</v>
      </c>
      <c r="I24" s="18"/>
      <c r="K24" s="17" t="s">
        <v>186</v>
      </c>
      <c r="L24" s="18"/>
      <c r="N24" s="17" t="s">
        <v>194</v>
      </c>
      <c r="O24" s="18"/>
      <c r="Q24" s="89" t="s">
        <v>208</v>
      </c>
      <c r="R24" s="18"/>
      <c r="T24" s="89" t="s">
        <v>50</v>
      </c>
      <c r="U24" s="18"/>
      <c r="W24" s="89" t="s">
        <v>127</v>
      </c>
      <c r="X24" s="18"/>
      <c r="Z24" s="89" t="s">
        <v>231</v>
      </c>
      <c r="AA24" s="18"/>
      <c r="AC24" s="17" t="str">
        <f>NPR!BQ4</f>
        <v>AL0148</v>
      </c>
      <c r="AD24" s="18"/>
    </row>
    <row r="26" spans="2:30" ht="12.75" customHeight="1" x14ac:dyDescent="0.2">
      <c r="B26" s="15" t="s">
        <v>175</v>
      </c>
      <c r="C26" s="114" t="str">
        <f>NPR!F7</f>
        <v xml:space="preserve">Cálculo I </v>
      </c>
      <c r="E26" s="88" t="s">
        <v>25</v>
      </c>
      <c r="F26" s="101" t="str">
        <f>NPR!L7</f>
        <v>Cálculo II</v>
      </c>
      <c r="H26" s="15" t="str">
        <f>NPR!S5</f>
        <v>AL0022</v>
      </c>
      <c r="I26" s="101" t="s">
        <v>148</v>
      </c>
      <c r="K26" s="15" t="s">
        <v>196</v>
      </c>
      <c r="L26" s="101" t="s">
        <v>257</v>
      </c>
      <c r="N26" s="88" t="s">
        <v>122</v>
      </c>
      <c r="O26" s="101" t="s">
        <v>213</v>
      </c>
      <c r="Q26" s="88" t="s">
        <v>210</v>
      </c>
      <c r="R26" s="101" t="s">
        <v>209</v>
      </c>
      <c r="T26" s="88" t="s">
        <v>219</v>
      </c>
      <c r="U26" s="101" t="s">
        <v>218</v>
      </c>
      <c r="W26" s="88" t="s">
        <v>232</v>
      </c>
      <c r="X26" s="101" t="s">
        <v>107</v>
      </c>
      <c r="Z26" s="88" t="s">
        <v>247</v>
      </c>
      <c r="AA26" s="101" t="s">
        <v>246</v>
      </c>
    </row>
    <row r="27" spans="2:30" x14ac:dyDescent="0.2">
      <c r="B27" s="16">
        <v>90</v>
      </c>
      <c r="C27" s="102"/>
      <c r="E27" s="16">
        <f>NPR!L6</f>
        <v>60</v>
      </c>
      <c r="F27" s="102"/>
      <c r="H27" s="16">
        <f>NPR!S6</f>
        <v>60</v>
      </c>
      <c r="I27" s="102"/>
      <c r="K27" s="16">
        <v>60</v>
      </c>
      <c r="L27" s="102"/>
      <c r="N27" s="16">
        <v>60</v>
      </c>
      <c r="O27" s="102"/>
      <c r="Q27" s="16">
        <v>60</v>
      </c>
      <c r="R27" s="103"/>
      <c r="T27" s="16">
        <v>30</v>
      </c>
      <c r="U27" s="102"/>
      <c r="W27" s="16">
        <v>45</v>
      </c>
      <c r="X27" s="102"/>
      <c r="Z27" s="16">
        <f>NPR!BJ6</f>
        <v>60</v>
      </c>
      <c r="AA27" s="102"/>
    </row>
    <row r="28" spans="2:30" x14ac:dyDescent="0.2">
      <c r="B28" s="22">
        <v>1</v>
      </c>
      <c r="C28" s="102"/>
      <c r="E28" s="22">
        <f>1+B28</f>
        <v>2</v>
      </c>
      <c r="F28" s="102"/>
      <c r="H28" s="22">
        <f>1+E28</f>
        <v>3</v>
      </c>
      <c r="I28" s="102"/>
      <c r="K28" s="22">
        <f>1+H12</f>
        <v>4</v>
      </c>
      <c r="L28" s="102"/>
      <c r="N28" s="22">
        <f>1+E36</f>
        <v>4</v>
      </c>
      <c r="O28" s="102"/>
      <c r="Q28" s="22">
        <f>1+N12+N68</f>
        <v>12</v>
      </c>
      <c r="R28" s="103"/>
      <c r="T28" s="22">
        <v>1</v>
      </c>
      <c r="U28" s="102"/>
      <c r="W28" s="22">
        <f>1+Q12+Q28</f>
        <v>23</v>
      </c>
      <c r="X28" s="102"/>
      <c r="Z28" s="22">
        <f>1+Q12+Q28</f>
        <v>23</v>
      </c>
      <c r="AA28" s="102"/>
    </row>
    <row r="29" spans="2:30" x14ac:dyDescent="0.2">
      <c r="B29" s="16"/>
      <c r="C29" s="102"/>
      <c r="E29" s="16"/>
      <c r="F29" s="102"/>
      <c r="H29" s="16"/>
      <c r="I29" s="102"/>
      <c r="K29" s="16"/>
      <c r="L29" s="102"/>
      <c r="N29" s="16"/>
      <c r="O29" s="102"/>
      <c r="Q29" s="16"/>
      <c r="R29" s="103"/>
      <c r="T29" s="16"/>
      <c r="U29" s="102"/>
      <c r="W29" s="16"/>
      <c r="X29" s="102"/>
      <c r="Z29" s="16"/>
      <c r="AA29" s="102"/>
    </row>
    <row r="30" spans="2:30" x14ac:dyDescent="0.2">
      <c r="B30" s="16"/>
      <c r="C30" s="102"/>
      <c r="E30" s="16"/>
      <c r="F30" s="102"/>
      <c r="H30" s="16"/>
      <c r="I30" s="102"/>
      <c r="K30" s="16"/>
      <c r="L30" s="102"/>
      <c r="N30" s="16"/>
      <c r="O30" s="102"/>
      <c r="Q30" s="16"/>
      <c r="R30" s="103"/>
      <c r="T30" s="16"/>
      <c r="U30" s="102"/>
      <c r="W30" s="16"/>
      <c r="X30" s="102"/>
      <c r="Z30" s="16"/>
      <c r="AA30" s="102"/>
      <c r="AC30" s="13" t="s">
        <v>150</v>
      </c>
      <c r="AD30" s="20"/>
    </row>
    <row r="31" spans="2:30" x14ac:dyDescent="0.2">
      <c r="B31" s="16"/>
      <c r="C31" s="102"/>
      <c r="E31" s="16"/>
      <c r="F31" s="102"/>
      <c r="H31" s="16"/>
      <c r="I31" s="102"/>
      <c r="K31" s="16"/>
      <c r="L31" s="102"/>
      <c r="N31" s="16"/>
      <c r="O31" s="102"/>
      <c r="Q31" s="21" t="s">
        <v>27</v>
      </c>
      <c r="R31" s="103"/>
      <c r="T31" s="16"/>
      <c r="U31" s="102"/>
      <c r="W31" s="21" t="s">
        <v>207</v>
      </c>
      <c r="X31" s="102"/>
      <c r="Z31" s="21" t="s">
        <v>207</v>
      </c>
      <c r="AA31" s="102"/>
      <c r="AC31" s="4">
        <f>SUM(E7,B7,H7,K7,N7,Q7,T7,W7,Z7,AC7,AE99,AE100,AE101,V92,L92)</f>
        <v>4600</v>
      </c>
      <c r="AD31" s="19" t="s">
        <v>149</v>
      </c>
    </row>
    <row r="32" spans="2:30" x14ac:dyDescent="0.2">
      <c r="B32" s="17"/>
      <c r="C32" s="18"/>
      <c r="E32" s="89" t="s">
        <v>175</v>
      </c>
      <c r="F32" s="18"/>
      <c r="H32" s="17" t="str">
        <f>NPR!S4</f>
        <v>AL0010</v>
      </c>
      <c r="I32" s="18"/>
      <c r="K32" s="17" t="s">
        <v>35</v>
      </c>
      <c r="L32" s="18"/>
      <c r="N32" s="89" t="s">
        <v>182</v>
      </c>
      <c r="O32" s="18"/>
      <c r="Q32" s="89" t="s">
        <v>203</v>
      </c>
      <c r="R32" s="111"/>
      <c r="T32" s="17"/>
      <c r="U32" s="18"/>
      <c r="W32" s="89" t="s">
        <v>210</v>
      </c>
      <c r="X32" s="18"/>
      <c r="Z32" s="89" t="s">
        <v>210</v>
      </c>
      <c r="AA32" s="18"/>
      <c r="AC32" s="20">
        <f>AC31-AC11-AC19-Z43-AE99-AE100-AE101-L92-V92</f>
        <v>3735</v>
      </c>
      <c r="AD32" s="20" t="s">
        <v>153</v>
      </c>
    </row>
    <row r="34" spans="2:36" ht="12.75" customHeight="1" x14ac:dyDescent="0.2">
      <c r="B34" s="15" t="str">
        <f>NPR!H5</f>
        <v>AL0007</v>
      </c>
      <c r="C34" s="101" t="s">
        <v>13</v>
      </c>
      <c r="E34" s="88" t="s">
        <v>182</v>
      </c>
      <c r="F34" s="101" t="s">
        <v>181</v>
      </c>
      <c r="H34" s="15" t="s">
        <v>188</v>
      </c>
      <c r="I34" s="101" t="s">
        <v>190</v>
      </c>
      <c r="K34" s="15" t="s">
        <v>42</v>
      </c>
      <c r="L34" s="101" t="s">
        <v>195</v>
      </c>
      <c r="N34" s="15" t="str">
        <f>NPR!AF5</f>
        <v>AL0170</v>
      </c>
      <c r="O34" s="101" t="s">
        <v>87</v>
      </c>
      <c r="Q34" s="88" t="s">
        <v>54</v>
      </c>
      <c r="R34" s="101" t="s">
        <v>94</v>
      </c>
      <c r="T34" s="88" t="s">
        <v>221</v>
      </c>
      <c r="U34" s="101" t="s">
        <v>220</v>
      </c>
      <c r="W34" s="88" t="s">
        <v>234</v>
      </c>
      <c r="X34" s="101" t="s">
        <v>233</v>
      </c>
      <c r="Z34" s="88" t="s">
        <v>249</v>
      </c>
      <c r="AA34" s="101" t="s">
        <v>248</v>
      </c>
      <c r="AC34" s="20">
        <f>SUM(B8,E8,H8,K8,N8,Q8,T8,W8,Z8)+IF(Z44=0,-Z43,0)</f>
        <v>0</v>
      </c>
      <c r="AD34" s="20" t="s">
        <v>161</v>
      </c>
    </row>
    <row r="35" spans="2:36" ht="12.75" customHeight="1" x14ac:dyDescent="0.2">
      <c r="B35" s="16">
        <f>NPR!H6</f>
        <v>30</v>
      </c>
      <c r="C35" s="103"/>
      <c r="E35" s="16">
        <v>60</v>
      </c>
      <c r="F35" s="102"/>
      <c r="H35" s="16">
        <v>60</v>
      </c>
      <c r="I35" s="102"/>
      <c r="K35" s="16">
        <v>90</v>
      </c>
      <c r="L35" s="102"/>
      <c r="N35" s="16">
        <f>NPR!AF6</f>
        <v>75</v>
      </c>
      <c r="O35" s="102"/>
      <c r="Q35" s="16">
        <v>60</v>
      </c>
      <c r="R35" s="102"/>
      <c r="T35" s="16">
        <f>NPR!AV6</f>
        <v>60</v>
      </c>
      <c r="U35" s="102"/>
      <c r="W35" s="16">
        <v>60</v>
      </c>
      <c r="X35" s="102"/>
      <c r="Z35" s="16">
        <v>60</v>
      </c>
      <c r="AA35" s="103"/>
      <c r="AC35" s="25">
        <f>AC34/AC32*100</f>
        <v>0</v>
      </c>
      <c r="AD35" s="26" t="s">
        <v>154</v>
      </c>
      <c r="AF35" s="96"/>
      <c r="AG35" s="96"/>
      <c r="AH35" s="96"/>
      <c r="AI35" s="96"/>
      <c r="AJ35" s="96"/>
    </row>
    <row r="36" spans="2:36" ht="12.75" customHeight="1" x14ac:dyDescent="0.2">
      <c r="B36" s="22">
        <v>1</v>
      </c>
      <c r="C36" s="103"/>
      <c r="E36" s="22">
        <f>1+B36+B44</f>
        <v>3</v>
      </c>
      <c r="F36" s="102"/>
      <c r="H36" s="22">
        <f>1+E28</f>
        <v>3</v>
      </c>
      <c r="I36" s="102"/>
      <c r="K36" s="22">
        <f>1+B20</f>
        <v>2</v>
      </c>
      <c r="L36" s="102"/>
      <c r="N36" s="22">
        <f>1+K52</f>
        <v>7</v>
      </c>
      <c r="O36" s="102"/>
      <c r="Q36" s="22">
        <f>1+H28</f>
        <v>4</v>
      </c>
      <c r="R36" s="102"/>
      <c r="T36" s="22">
        <f>1+N36+Q36</f>
        <v>12</v>
      </c>
      <c r="U36" s="102"/>
      <c r="W36" s="22">
        <f>1+T36</f>
        <v>13</v>
      </c>
      <c r="X36" s="102"/>
      <c r="Z36" s="22">
        <f>1+T20</f>
        <v>7</v>
      </c>
      <c r="AA36" s="103"/>
      <c r="AF36" s="96"/>
      <c r="AG36" s="96"/>
      <c r="AH36" s="96"/>
      <c r="AI36" s="96"/>
      <c r="AJ36" s="96"/>
    </row>
    <row r="37" spans="2:36" ht="12.75" customHeight="1" x14ac:dyDescent="0.2">
      <c r="B37" s="16"/>
      <c r="C37" s="103"/>
      <c r="E37" s="16"/>
      <c r="F37" s="102"/>
      <c r="H37" s="16"/>
      <c r="I37" s="102"/>
      <c r="K37" s="16"/>
      <c r="L37" s="102"/>
      <c r="N37" s="16"/>
      <c r="O37" s="102"/>
      <c r="Q37" s="16"/>
      <c r="R37" s="102"/>
      <c r="T37" s="16"/>
      <c r="U37" s="102"/>
      <c r="W37" s="16"/>
      <c r="X37" s="102"/>
      <c r="Z37" s="16"/>
      <c r="AA37" s="103"/>
      <c r="AF37" s="96"/>
      <c r="AG37" s="96"/>
      <c r="AH37" s="96"/>
      <c r="AI37" s="96"/>
      <c r="AJ37" s="96"/>
    </row>
    <row r="38" spans="2:36" ht="12.75" customHeight="1" x14ac:dyDescent="0.2">
      <c r="B38" s="16"/>
      <c r="C38" s="103"/>
      <c r="E38" s="16"/>
      <c r="F38" s="102"/>
      <c r="H38" s="21"/>
      <c r="I38" s="102"/>
      <c r="K38" s="16"/>
      <c r="L38" s="102"/>
      <c r="N38" s="16"/>
      <c r="O38" s="102"/>
      <c r="Q38" s="16"/>
      <c r="R38" s="102"/>
      <c r="T38" s="16"/>
      <c r="U38" s="102"/>
      <c r="W38" s="16"/>
      <c r="X38" s="102"/>
      <c r="Z38" s="16"/>
      <c r="AA38" s="103"/>
      <c r="AF38" s="96"/>
      <c r="AG38" s="96"/>
      <c r="AH38" s="96"/>
      <c r="AI38" s="96"/>
      <c r="AJ38" s="96"/>
    </row>
    <row r="39" spans="2:36" x14ac:dyDescent="0.2">
      <c r="B39" s="16"/>
      <c r="C39" s="103"/>
      <c r="E39" s="21" t="s">
        <v>176</v>
      </c>
      <c r="F39" s="102"/>
      <c r="H39" s="16"/>
      <c r="I39" s="102"/>
      <c r="K39" s="16"/>
      <c r="L39" s="102"/>
      <c r="N39" s="16"/>
      <c r="O39" s="102"/>
      <c r="Q39" s="16"/>
      <c r="R39" s="102"/>
      <c r="T39" s="21" t="s">
        <v>54</v>
      </c>
      <c r="U39" s="102"/>
      <c r="W39" s="16"/>
      <c r="X39" s="102"/>
      <c r="Z39" s="16"/>
      <c r="AA39" s="103"/>
      <c r="AC39" s="85" t="s">
        <v>166</v>
      </c>
      <c r="AD39" s="85" t="s">
        <v>260</v>
      </c>
    </row>
    <row r="40" spans="2:36" ht="12.75" customHeight="1" x14ac:dyDescent="0.25">
      <c r="B40" s="17"/>
      <c r="C40" s="18"/>
      <c r="E40" s="17" t="str">
        <f>NPR!N4</f>
        <v>AL0007</v>
      </c>
      <c r="F40" s="18"/>
      <c r="H40" s="89" t="s">
        <v>25</v>
      </c>
      <c r="I40" s="18"/>
      <c r="K40" s="17" t="s">
        <v>16</v>
      </c>
      <c r="L40" s="18"/>
      <c r="N40" s="17" t="str">
        <f>NPR!AF4</f>
        <v>AL0038</v>
      </c>
      <c r="O40" s="18"/>
      <c r="Q40" s="17" t="s">
        <v>23</v>
      </c>
      <c r="R40" s="18"/>
      <c r="T40" s="89" t="s">
        <v>121</v>
      </c>
      <c r="U40" s="18"/>
      <c r="W40" s="89" t="s">
        <v>221</v>
      </c>
      <c r="X40" s="18"/>
      <c r="Z40" s="89" t="s">
        <v>217</v>
      </c>
      <c r="AA40" s="18"/>
      <c r="AC40" s="85" t="s">
        <v>167</v>
      </c>
      <c r="AD40" s="85" t="str">
        <f>AD39</f>
        <v xml:space="preserve"> CH =&gt; 50%</v>
      </c>
      <c r="AF40" s="95"/>
      <c r="AG40" s="95"/>
      <c r="AH40" s="95"/>
      <c r="AI40" s="95"/>
      <c r="AJ40" s="95"/>
    </row>
    <row r="41" spans="2:36" ht="12.75" customHeight="1" x14ac:dyDescent="0.25">
      <c r="AF41" s="95"/>
      <c r="AG41" s="95"/>
      <c r="AH41" s="95"/>
      <c r="AI41" s="95"/>
      <c r="AJ41" s="95"/>
    </row>
    <row r="42" spans="2:36" ht="12.75" customHeight="1" x14ac:dyDescent="0.25">
      <c r="B42" s="15" t="s">
        <v>176</v>
      </c>
      <c r="C42" s="101" t="s">
        <v>177</v>
      </c>
      <c r="E42" s="88" t="s">
        <v>183</v>
      </c>
      <c r="F42" s="101" t="s">
        <v>250</v>
      </c>
      <c r="H42" s="15" t="s">
        <v>189</v>
      </c>
      <c r="I42" s="101" t="s">
        <v>155</v>
      </c>
      <c r="K42" s="15" t="s">
        <v>198</v>
      </c>
      <c r="L42" s="101" t="s">
        <v>197</v>
      </c>
      <c r="N42" s="15" t="s">
        <v>204</v>
      </c>
      <c r="O42" s="101" t="s">
        <v>89</v>
      </c>
      <c r="Q42" s="88" t="s">
        <v>212</v>
      </c>
      <c r="R42" s="101" t="s">
        <v>96</v>
      </c>
      <c r="T42" s="15" t="s">
        <v>222</v>
      </c>
      <c r="U42" s="101" t="s">
        <v>103</v>
      </c>
      <c r="W42" s="88" t="s">
        <v>236</v>
      </c>
      <c r="X42" s="101" t="s">
        <v>235</v>
      </c>
      <c r="Z42" s="15" t="str">
        <f>NPR!BO5</f>
        <v>AL0148</v>
      </c>
      <c r="AA42" s="101" t="str">
        <f>NPR!BO7</f>
        <v>T CC - 1</v>
      </c>
      <c r="AF42" s="95"/>
      <c r="AG42" s="95"/>
      <c r="AH42" s="95"/>
      <c r="AI42" s="95"/>
      <c r="AJ42" s="95"/>
    </row>
    <row r="43" spans="2:36" x14ac:dyDescent="0.2">
      <c r="B43" s="16">
        <v>60</v>
      </c>
      <c r="C43" s="103"/>
      <c r="E43" s="16">
        <v>30</v>
      </c>
      <c r="F43" s="102"/>
      <c r="H43" s="16">
        <v>60</v>
      </c>
      <c r="I43" s="102"/>
      <c r="K43" s="16">
        <v>60</v>
      </c>
      <c r="L43" s="102"/>
      <c r="N43" s="16">
        <v>60</v>
      </c>
      <c r="O43" s="102"/>
      <c r="Q43" s="16">
        <v>60</v>
      </c>
      <c r="R43" s="102"/>
      <c r="T43" s="16">
        <v>60</v>
      </c>
      <c r="U43" s="102"/>
      <c r="W43" s="16">
        <v>60</v>
      </c>
      <c r="X43" s="102"/>
      <c r="Z43" s="16">
        <f>NPR!BO6</f>
        <v>30</v>
      </c>
      <c r="AA43" s="102"/>
    </row>
    <row r="44" spans="2:36" x14ac:dyDescent="0.2">
      <c r="B44" s="22">
        <v>1</v>
      </c>
      <c r="C44" s="103"/>
      <c r="E44" s="22">
        <v>1</v>
      </c>
      <c r="F44" s="102"/>
      <c r="H44" s="22">
        <v>1</v>
      </c>
      <c r="I44" s="102"/>
      <c r="K44" s="22">
        <v>1</v>
      </c>
      <c r="L44" s="102"/>
      <c r="N44" s="22">
        <f>1+K44</f>
        <v>2</v>
      </c>
      <c r="O44" s="102"/>
      <c r="Q44" s="22">
        <f>1+N44</f>
        <v>3</v>
      </c>
      <c r="R44" s="102"/>
      <c r="T44" s="22">
        <f>1+Q44</f>
        <v>4</v>
      </c>
      <c r="U44" s="102"/>
      <c r="W44" s="22">
        <f>1+T44</f>
        <v>5</v>
      </c>
      <c r="X44" s="102"/>
      <c r="Z44" s="87">
        <v>1</v>
      </c>
      <c r="AA44" s="102"/>
    </row>
    <row r="45" spans="2:36" x14ac:dyDescent="0.2">
      <c r="B45" s="16"/>
      <c r="C45" s="103"/>
      <c r="E45" s="16"/>
      <c r="F45" s="102"/>
      <c r="H45" s="16"/>
      <c r="I45" s="102"/>
      <c r="K45" s="16"/>
      <c r="L45" s="102"/>
      <c r="N45" s="16"/>
      <c r="O45" s="102"/>
      <c r="Q45" s="16"/>
      <c r="R45" s="102"/>
      <c r="T45" s="16"/>
      <c r="U45" s="102"/>
      <c r="W45" s="16"/>
      <c r="X45" s="102"/>
      <c r="Z45" s="16"/>
      <c r="AA45" s="102"/>
    </row>
    <row r="46" spans="2:36" x14ac:dyDescent="0.2">
      <c r="B46" s="16"/>
      <c r="C46" s="103"/>
      <c r="E46" s="16"/>
      <c r="F46" s="102"/>
      <c r="H46" s="16"/>
      <c r="I46" s="102"/>
      <c r="K46" s="16"/>
      <c r="L46" s="102"/>
      <c r="N46" s="16"/>
      <c r="O46" s="102"/>
      <c r="Q46" s="16"/>
      <c r="R46" s="102"/>
      <c r="T46" s="16"/>
      <c r="U46" s="102"/>
      <c r="W46" s="16"/>
      <c r="X46" s="102"/>
      <c r="Z46" s="16"/>
      <c r="AA46" s="102"/>
    </row>
    <row r="47" spans="2:36" x14ac:dyDescent="0.2">
      <c r="B47" s="16"/>
      <c r="C47" s="103"/>
      <c r="E47" s="16"/>
      <c r="F47" s="102"/>
      <c r="H47" s="16"/>
      <c r="I47" s="102"/>
      <c r="K47" s="16"/>
      <c r="L47" s="102"/>
      <c r="N47" s="16"/>
      <c r="O47" s="102"/>
      <c r="Q47" s="16"/>
      <c r="R47" s="102"/>
      <c r="T47" s="16"/>
      <c r="U47" s="102"/>
      <c r="W47" s="16"/>
      <c r="X47" s="102"/>
      <c r="Z47" s="21" t="s">
        <v>151</v>
      </c>
      <c r="AA47" s="102"/>
    </row>
    <row r="48" spans="2:36" x14ac:dyDescent="0.2">
      <c r="B48" s="17"/>
      <c r="C48" s="18"/>
      <c r="E48" s="17"/>
      <c r="F48" s="18"/>
      <c r="H48" s="17"/>
      <c r="I48" s="18"/>
      <c r="K48" s="17"/>
      <c r="L48" s="18"/>
      <c r="N48" s="17" t="s">
        <v>198</v>
      </c>
      <c r="O48" s="18"/>
      <c r="Q48" s="89" t="s">
        <v>204</v>
      </c>
      <c r="R48" s="18"/>
      <c r="T48" s="17" t="s">
        <v>212</v>
      </c>
      <c r="U48" s="18"/>
      <c r="W48" s="89" t="s">
        <v>222</v>
      </c>
      <c r="X48" s="18"/>
      <c r="Z48" s="17"/>
      <c r="AA48" s="18"/>
    </row>
    <row r="50" spans="2:27" ht="12.75" customHeight="1" x14ac:dyDescent="0.2">
      <c r="B50" s="15" t="str">
        <f>NPR!P5</f>
        <v>AL0005</v>
      </c>
      <c r="C50" s="104" t="s">
        <v>74</v>
      </c>
      <c r="E50" s="15" t="s">
        <v>17</v>
      </c>
      <c r="F50" s="101" t="s">
        <v>8</v>
      </c>
      <c r="H50" s="15" t="s">
        <v>22</v>
      </c>
      <c r="I50" s="101" t="s">
        <v>9</v>
      </c>
      <c r="K50" s="15" t="s">
        <v>124</v>
      </c>
      <c r="L50" s="101" t="s">
        <v>199</v>
      </c>
      <c r="N50" s="15" t="str">
        <f>NPR!AI5</f>
        <v>AL0063</v>
      </c>
      <c r="O50" s="101" t="s">
        <v>88</v>
      </c>
      <c r="Q50" s="15" t="str">
        <f>NPR!AP5</f>
        <v>AL0086</v>
      </c>
      <c r="R50" s="101" t="s">
        <v>95</v>
      </c>
      <c r="T50" s="15" t="s">
        <v>223</v>
      </c>
      <c r="U50" s="101" t="s">
        <v>102</v>
      </c>
      <c r="W50" s="88" t="s">
        <v>237</v>
      </c>
      <c r="X50" s="101" t="s">
        <v>111</v>
      </c>
      <c r="Z50" s="88" t="s">
        <v>30</v>
      </c>
      <c r="AA50" s="101" t="s">
        <v>251</v>
      </c>
    </row>
    <row r="51" spans="2:27" x14ac:dyDescent="0.2">
      <c r="B51" s="16">
        <v>60</v>
      </c>
      <c r="C51" s="105"/>
      <c r="E51" s="16">
        <f>NPR!K6</f>
        <v>75</v>
      </c>
      <c r="F51" s="102"/>
      <c r="H51" s="16">
        <v>75</v>
      </c>
      <c r="I51" s="102"/>
      <c r="K51" s="16">
        <v>60</v>
      </c>
      <c r="L51" s="102"/>
      <c r="N51" s="16">
        <f>NPR!AI6</f>
        <v>60</v>
      </c>
      <c r="O51" s="102"/>
      <c r="Q51" s="16">
        <f>NPR!AP6</f>
        <v>60</v>
      </c>
      <c r="R51" s="102"/>
      <c r="T51" s="16">
        <f>NPR!AX6</f>
        <v>60</v>
      </c>
      <c r="U51" s="102"/>
      <c r="W51" s="16">
        <f>NPR!BF6</f>
        <v>60</v>
      </c>
      <c r="X51" s="102"/>
      <c r="Z51" s="16">
        <v>30</v>
      </c>
      <c r="AA51" s="103"/>
    </row>
    <row r="52" spans="2:27" x14ac:dyDescent="0.2">
      <c r="B52" s="22">
        <v>1</v>
      </c>
      <c r="C52" s="105"/>
      <c r="E52" s="22">
        <f>1+B28</f>
        <v>2</v>
      </c>
      <c r="F52" s="102"/>
      <c r="H52" s="22">
        <f>1+E52</f>
        <v>3</v>
      </c>
      <c r="I52" s="102"/>
      <c r="K52" s="22">
        <f>1+E28+H52</f>
        <v>6</v>
      </c>
      <c r="L52" s="102"/>
      <c r="N52" s="22">
        <f>1+E36+K36</f>
        <v>6</v>
      </c>
      <c r="O52" s="102"/>
      <c r="Q52" s="22">
        <f>1+N44+N52</f>
        <v>9</v>
      </c>
      <c r="R52" s="102"/>
      <c r="T52" s="22">
        <f>1+Q52+N44</f>
        <v>12</v>
      </c>
      <c r="U52" s="102"/>
      <c r="W52" s="22">
        <f>1+T52+H44</f>
        <v>14</v>
      </c>
      <c r="X52" s="102"/>
      <c r="Z52" s="22">
        <f>1+W20</f>
        <v>26</v>
      </c>
      <c r="AA52" s="103"/>
    </row>
    <row r="53" spans="2:27" x14ac:dyDescent="0.2">
      <c r="B53" s="16"/>
      <c r="C53" s="105"/>
      <c r="E53" s="16"/>
      <c r="F53" s="102"/>
      <c r="H53" s="16"/>
      <c r="I53" s="102"/>
      <c r="K53" s="16"/>
      <c r="L53" s="102"/>
      <c r="N53" s="16"/>
      <c r="O53" s="102"/>
      <c r="Q53" s="16"/>
      <c r="R53" s="102"/>
      <c r="T53" s="16"/>
      <c r="U53" s="102"/>
      <c r="W53" s="16"/>
      <c r="X53" s="102"/>
      <c r="Z53" s="16"/>
      <c r="AA53" s="103"/>
    </row>
    <row r="54" spans="2:27" x14ac:dyDescent="0.2">
      <c r="B54" s="16"/>
      <c r="C54" s="105"/>
      <c r="E54" s="16"/>
      <c r="F54" s="102"/>
      <c r="H54" s="16"/>
      <c r="I54" s="102"/>
      <c r="K54" s="16"/>
      <c r="L54" s="102"/>
      <c r="N54" s="16"/>
      <c r="O54" s="102"/>
      <c r="Q54" s="16"/>
      <c r="R54" s="102"/>
      <c r="T54" s="16"/>
      <c r="U54" s="102"/>
      <c r="W54" s="16"/>
      <c r="X54" s="102"/>
      <c r="Z54" s="16"/>
      <c r="AA54" s="103"/>
    </row>
    <row r="55" spans="2:27" x14ac:dyDescent="0.2">
      <c r="B55" s="16"/>
      <c r="C55" s="105"/>
      <c r="E55" s="16"/>
      <c r="F55" s="102"/>
      <c r="H55" s="16"/>
      <c r="I55" s="102"/>
      <c r="K55" s="16" t="s">
        <v>25</v>
      </c>
      <c r="L55" s="102"/>
      <c r="N55" s="16" t="s">
        <v>182</v>
      </c>
      <c r="O55" s="102"/>
      <c r="Q55" s="21" t="s">
        <v>204</v>
      </c>
      <c r="R55" s="102"/>
      <c r="T55" s="21" t="s">
        <v>204</v>
      </c>
      <c r="U55" s="102"/>
      <c r="W55" s="21" t="s">
        <v>189</v>
      </c>
      <c r="X55" s="102"/>
      <c r="Z55" s="21"/>
      <c r="AA55" s="103"/>
    </row>
    <row r="56" spans="2:27" x14ac:dyDescent="0.2">
      <c r="B56" s="17"/>
      <c r="C56" s="18"/>
      <c r="E56" s="17" t="s">
        <v>175</v>
      </c>
      <c r="F56" s="18"/>
      <c r="H56" s="17" t="s">
        <v>17</v>
      </c>
      <c r="I56" s="18"/>
      <c r="K56" s="17" t="s">
        <v>22</v>
      </c>
      <c r="L56" s="18"/>
      <c r="N56" s="17" t="s">
        <v>42</v>
      </c>
      <c r="O56" s="18"/>
      <c r="Q56" s="17" t="str">
        <f>NPR!AP4</f>
        <v>AL0063</v>
      </c>
      <c r="R56" s="18"/>
      <c r="T56" s="17" t="s">
        <v>48</v>
      </c>
      <c r="U56" s="18"/>
      <c r="W56" s="89" t="s">
        <v>223</v>
      </c>
      <c r="X56" s="18"/>
      <c r="Z56" s="89" t="s">
        <v>231</v>
      </c>
      <c r="AA56" s="18"/>
    </row>
    <row r="58" spans="2:27" ht="12.75" customHeight="1" x14ac:dyDescent="0.2">
      <c r="B58" s="15" t="s">
        <v>178</v>
      </c>
      <c r="C58" s="104" t="s">
        <v>180</v>
      </c>
      <c r="E58" s="88" t="s">
        <v>185</v>
      </c>
      <c r="F58" s="101" t="s">
        <v>184</v>
      </c>
      <c r="H58" s="15" t="s">
        <v>192</v>
      </c>
      <c r="I58" s="101" t="s">
        <v>191</v>
      </c>
      <c r="K58" s="88" t="s">
        <v>216</v>
      </c>
      <c r="L58" s="101" t="s">
        <v>200</v>
      </c>
      <c r="N58" s="15" t="s">
        <v>20</v>
      </c>
      <c r="O58" s="101" t="s">
        <v>7</v>
      </c>
      <c r="Q58" s="15" t="str">
        <f>NPR!AR5</f>
        <v>AL0081</v>
      </c>
      <c r="R58" s="101" t="s">
        <v>5</v>
      </c>
      <c r="T58" s="15" t="s">
        <v>225</v>
      </c>
      <c r="U58" s="104" t="s">
        <v>224</v>
      </c>
      <c r="W58" s="88" t="s">
        <v>239</v>
      </c>
      <c r="X58" s="101" t="s">
        <v>238</v>
      </c>
      <c r="Z58" s="88" t="s">
        <v>252</v>
      </c>
      <c r="AA58" s="101" t="s">
        <v>115</v>
      </c>
    </row>
    <row r="59" spans="2:27" x14ac:dyDescent="0.2">
      <c r="B59" s="16">
        <v>30</v>
      </c>
      <c r="C59" s="105"/>
      <c r="E59" s="16">
        <v>30</v>
      </c>
      <c r="F59" s="102"/>
      <c r="H59" s="16">
        <v>30</v>
      </c>
      <c r="I59" s="102"/>
      <c r="K59" s="16">
        <v>60</v>
      </c>
      <c r="L59" s="102"/>
      <c r="N59" s="16">
        <v>45</v>
      </c>
      <c r="O59" s="102"/>
      <c r="Q59" s="16">
        <f>NPR!AR6</f>
        <v>60</v>
      </c>
      <c r="R59" s="102"/>
      <c r="T59" s="16">
        <v>30</v>
      </c>
      <c r="U59" s="105"/>
      <c r="W59" s="16">
        <v>30</v>
      </c>
      <c r="X59" s="102"/>
      <c r="Z59" s="16">
        <v>60</v>
      </c>
      <c r="AA59" s="102"/>
    </row>
    <row r="60" spans="2:27" x14ac:dyDescent="0.2">
      <c r="B60" s="22">
        <v>1</v>
      </c>
      <c r="C60" s="105"/>
      <c r="E60" s="22">
        <f>1+B60</f>
        <v>2</v>
      </c>
      <c r="F60" s="102"/>
      <c r="H60" s="22">
        <f>1+B60</f>
        <v>2</v>
      </c>
      <c r="I60" s="102"/>
      <c r="K60" s="22">
        <f>1+H44</f>
        <v>2</v>
      </c>
      <c r="L60" s="102"/>
      <c r="N60" s="22">
        <v>1</v>
      </c>
      <c r="O60" s="102"/>
      <c r="Q60" s="22">
        <f>1+N60</f>
        <v>2</v>
      </c>
      <c r="R60" s="102"/>
      <c r="T60" s="22">
        <f>1+K68</f>
        <v>5</v>
      </c>
      <c r="U60" s="105"/>
      <c r="W60" s="22">
        <f>1+T60</f>
        <v>6</v>
      </c>
      <c r="X60" s="102"/>
      <c r="Z60" s="22">
        <f>1+W44+W36+W12</f>
        <v>54</v>
      </c>
      <c r="AA60" s="102"/>
    </row>
    <row r="61" spans="2:27" x14ac:dyDescent="0.2">
      <c r="B61" s="16"/>
      <c r="C61" s="105"/>
      <c r="E61" s="16"/>
      <c r="F61" s="102"/>
      <c r="H61" s="16"/>
      <c r="I61" s="102"/>
      <c r="K61" s="16"/>
      <c r="L61" s="102"/>
      <c r="N61" s="16"/>
      <c r="O61" s="102"/>
      <c r="Q61" s="16"/>
      <c r="R61" s="102"/>
      <c r="T61" s="16"/>
      <c r="U61" s="105"/>
      <c r="W61" s="16"/>
      <c r="X61" s="102"/>
      <c r="Z61" s="16"/>
      <c r="AA61" s="102"/>
    </row>
    <row r="62" spans="2:27" x14ac:dyDescent="0.2">
      <c r="B62" s="16"/>
      <c r="C62" s="105"/>
      <c r="E62" s="16"/>
      <c r="F62" s="102"/>
      <c r="H62" s="16"/>
      <c r="I62" s="102"/>
      <c r="K62" s="16"/>
      <c r="L62" s="102"/>
      <c r="N62" s="16"/>
      <c r="O62" s="102"/>
      <c r="Q62" s="16"/>
      <c r="R62" s="102"/>
      <c r="T62" s="16"/>
      <c r="U62" s="105"/>
      <c r="W62" s="16"/>
      <c r="X62" s="102"/>
      <c r="Z62" s="21" t="s">
        <v>234</v>
      </c>
      <c r="AA62" s="102"/>
    </row>
    <row r="63" spans="2:27" x14ac:dyDescent="0.2">
      <c r="B63" s="16"/>
      <c r="C63" s="105"/>
      <c r="E63" s="16"/>
      <c r="F63" s="102"/>
      <c r="H63" s="16"/>
      <c r="I63" s="102"/>
      <c r="K63" s="16"/>
      <c r="L63" s="102"/>
      <c r="N63" s="16"/>
      <c r="O63" s="102"/>
      <c r="Q63" s="16"/>
      <c r="R63" s="102"/>
      <c r="T63" s="16"/>
      <c r="U63" s="105"/>
      <c r="W63" s="16"/>
      <c r="X63" s="102"/>
      <c r="Z63" s="21" t="s">
        <v>230</v>
      </c>
      <c r="AA63" s="102"/>
    </row>
    <row r="64" spans="2:27" x14ac:dyDescent="0.2">
      <c r="B64" s="17"/>
      <c r="C64" s="18"/>
      <c r="E64" s="89" t="s">
        <v>178</v>
      </c>
      <c r="F64" s="18"/>
      <c r="H64" s="17" t="s">
        <v>178</v>
      </c>
      <c r="I64" s="18"/>
      <c r="K64" s="17" t="s">
        <v>189</v>
      </c>
      <c r="L64" s="18"/>
      <c r="N64" s="17"/>
      <c r="O64" s="18"/>
      <c r="Q64" s="17" t="str">
        <f>NPR!AR4</f>
        <v>AL0006</v>
      </c>
      <c r="R64" s="18"/>
      <c r="T64" s="17" t="s">
        <v>202</v>
      </c>
      <c r="U64" s="18"/>
      <c r="W64" s="89" t="s">
        <v>225</v>
      </c>
      <c r="X64" s="18"/>
      <c r="Z64" s="89" t="s">
        <v>236</v>
      </c>
      <c r="AA64" s="18"/>
    </row>
    <row r="66" spans="11:27" x14ac:dyDescent="0.2">
      <c r="K66" s="15" t="s">
        <v>202</v>
      </c>
      <c r="L66" s="101" t="s">
        <v>201</v>
      </c>
      <c r="N66" s="15" t="s">
        <v>27</v>
      </c>
      <c r="O66" s="101" t="s">
        <v>205</v>
      </c>
      <c r="T66" s="15"/>
      <c r="U66" s="101" t="s">
        <v>226</v>
      </c>
      <c r="W66" s="15"/>
      <c r="X66" s="101" t="s">
        <v>226</v>
      </c>
      <c r="Z66" s="15"/>
      <c r="AA66" s="101" t="s">
        <v>226</v>
      </c>
    </row>
    <row r="67" spans="11:27" x14ac:dyDescent="0.2">
      <c r="K67" s="16">
        <v>45</v>
      </c>
      <c r="L67" s="102"/>
      <c r="N67" s="16">
        <v>60</v>
      </c>
      <c r="O67" s="102"/>
      <c r="T67" s="16"/>
      <c r="U67" s="102"/>
      <c r="W67" s="16"/>
      <c r="X67" s="102"/>
      <c r="Z67" s="16"/>
      <c r="AA67" s="102"/>
    </row>
    <row r="68" spans="11:27" x14ac:dyDescent="0.2">
      <c r="K68" s="22">
        <f>1+H28</f>
        <v>4</v>
      </c>
      <c r="L68" s="102"/>
      <c r="N68" s="22">
        <f>1+E28+E20+B52</f>
        <v>6</v>
      </c>
      <c r="O68" s="102"/>
      <c r="T68" s="22">
        <v>1</v>
      </c>
      <c r="U68" s="102"/>
      <c r="W68" s="22">
        <v>1</v>
      </c>
      <c r="X68" s="102"/>
      <c r="Z68" s="22">
        <v>1</v>
      </c>
      <c r="AA68" s="102"/>
    </row>
    <row r="69" spans="11:27" x14ac:dyDescent="0.2">
      <c r="K69" s="16"/>
      <c r="L69" s="102"/>
      <c r="N69" s="16"/>
      <c r="O69" s="102"/>
      <c r="T69" s="16"/>
      <c r="U69" s="102"/>
      <c r="W69" s="16"/>
      <c r="X69" s="102"/>
      <c r="Z69" s="16"/>
      <c r="AA69" s="102"/>
    </row>
    <row r="70" spans="11:27" x14ac:dyDescent="0.2">
      <c r="K70" s="16"/>
      <c r="L70" s="102"/>
      <c r="N70" s="16" t="s">
        <v>19</v>
      </c>
      <c r="O70" s="102"/>
      <c r="T70" s="16"/>
      <c r="U70" s="102"/>
      <c r="W70" s="16"/>
      <c r="X70" s="102"/>
      <c r="Z70" s="16"/>
      <c r="AA70" s="102"/>
    </row>
    <row r="71" spans="11:27" x14ac:dyDescent="0.2">
      <c r="K71" s="16"/>
      <c r="L71" s="102"/>
      <c r="N71" s="16" t="s">
        <v>24</v>
      </c>
      <c r="O71" s="102"/>
      <c r="T71" s="16"/>
      <c r="U71" s="102"/>
      <c r="W71" s="16"/>
      <c r="X71" s="102"/>
      <c r="Z71" s="16"/>
      <c r="AA71" s="102"/>
    </row>
    <row r="72" spans="11:27" x14ac:dyDescent="0.2">
      <c r="K72" s="17" t="s">
        <v>23</v>
      </c>
      <c r="L72" s="18"/>
      <c r="N72" s="17" t="s">
        <v>25</v>
      </c>
      <c r="O72" s="18"/>
      <c r="T72" s="17"/>
      <c r="U72" s="18"/>
      <c r="W72" s="17"/>
      <c r="X72" s="18"/>
      <c r="Z72" s="17"/>
      <c r="AA72" s="18"/>
    </row>
    <row r="74" spans="11:27" x14ac:dyDescent="0.2">
      <c r="T74" s="88" t="s">
        <v>227</v>
      </c>
      <c r="U74" s="101" t="s">
        <v>228</v>
      </c>
      <c r="W74" s="88" t="s">
        <v>241</v>
      </c>
      <c r="X74" s="101" t="s">
        <v>240</v>
      </c>
      <c r="Z74" s="88" t="s">
        <v>253</v>
      </c>
      <c r="AA74" s="101" t="s">
        <v>254</v>
      </c>
    </row>
    <row r="75" spans="11:27" x14ac:dyDescent="0.2">
      <c r="T75" s="16">
        <v>30</v>
      </c>
      <c r="U75" s="102"/>
      <c r="W75" s="16">
        <v>30</v>
      </c>
      <c r="X75" s="102"/>
      <c r="Z75" s="16">
        <v>30</v>
      </c>
      <c r="AA75" s="102"/>
    </row>
    <row r="76" spans="11:27" x14ac:dyDescent="0.2">
      <c r="T76" s="22">
        <f>1+H60</f>
        <v>3</v>
      </c>
      <c r="U76" s="102"/>
      <c r="W76" s="22">
        <f>1+H60</f>
        <v>3</v>
      </c>
      <c r="X76" s="102"/>
      <c r="Z76" s="22">
        <f>1+T76</f>
        <v>4</v>
      </c>
      <c r="AA76" s="102"/>
    </row>
    <row r="77" spans="11:27" x14ac:dyDescent="0.2">
      <c r="T77" s="16"/>
      <c r="U77" s="102"/>
      <c r="W77" s="16"/>
      <c r="X77" s="102"/>
      <c r="Z77" s="16"/>
      <c r="AA77" s="102"/>
    </row>
    <row r="78" spans="11:27" x14ac:dyDescent="0.2">
      <c r="T78" s="16"/>
      <c r="U78" s="102"/>
      <c r="W78" s="16"/>
      <c r="X78" s="102"/>
      <c r="Z78" s="16"/>
      <c r="AA78" s="102"/>
    </row>
    <row r="79" spans="11:27" x14ac:dyDescent="0.2">
      <c r="T79" s="16"/>
      <c r="U79" s="102"/>
      <c r="W79" s="16"/>
      <c r="X79" s="102"/>
      <c r="Z79" s="16"/>
      <c r="AA79" s="102"/>
    </row>
    <row r="80" spans="11:27" x14ac:dyDescent="0.2">
      <c r="T80" s="89" t="s">
        <v>192</v>
      </c>
      <c r="U80" s="18"/>
      <c r="W80" s="89" t="s">
        <v>192</v>
      </c>
      <c r="X80" s="18"/>
      <c r="Z80" s="89" t="s">
        <v>227</v>
      </c>
      <c r="AA80" s="18"/>
    </row>
    <row r="82" spans="2:32" x14ac:dyDescent="0.2">
      <c r="T82" s="88" t="s">
        <v>127</v>
      </c>
      <c r="U82" s="101" t="s">
        <v>211</v>
      </c>
    </row>
    <row r="83" spans="2:32" x14ac:dyDescent="0.2">
      <c r="H83" s="20" t="s">
        <v>162</v>
      </c>
      <c r="T83" s="16">
        <v>60</v>
      </c>
      <c r="U83" s="102"/>
    </row>
    <row r="84" spans="2:32" ht="12.75" customHeight="1" x14ac:dyDescent="0.2">
      <c r="H84" s="80" t="s">
        <v>14</v>
      </c>
      <c r="I84" s="108" t="s">
        <v>163</v>
      </c>
      <c r="T84" s="22">
        <f>1+Q36+N36+N28</f>
        <v>16</v>
      </c>
      <c r="U84" s="102"/>
    </row>
    <row r="85" spans="2:32" x14ac:dyDescent="0.2">
      <c r="H85" s="81" t="s">
        <v>164</v>
      </c>
      <c r="I85" s="109"/>
      <c r="T85" s="16"/>
      <c r="U85" s="102"/>
    </row>
    <row r="86" spans="2:32" x14ac:dyDescent="0.2">
      <c r="H86" s="82"/>
      <c r="I86" s="109"/>
      <c r="T86" s="21" t="s">
        <v>54</v>
      </c>
      <c r="U86" s="102"/>
    </row>
    <row r="87" spans="2:32" ht="12.75" customHeight="1" x14ac:dyDescent="0.2">
      <c r="H87" s="106" t="s">
        <v>165</v>
      </c>
      <c r="I87" s="109"/>
      <c r="T87" s="21" t="s">
        <v>121</v>
      </c>
      <c r="U87" s="102"/>
    </row>
    <row r="88" spans="2:32" x14ac:dyDescent="0.2">
      <c r="H88" s="106"/>
      <c r="I88" s="109"/>
      <c r="T88" s="89" t="s">
        <v>265</v>
      </c>
      <c r="U88" s="18"/>
    </row>
    <row r="89" spans="2:32" x14ac:dyDescent="0.2">
      <c r="H89" s="106"/>
      <c r="I89" s="109"/>
    </row>
    <row r="90" spans="2:32" x14ac:dyDescent="0.2">
      <c r="H90" s="107"/>
      <c r="I90" s="83"/>
    </row>
    <row r="92" spans="2:32" s="90" customFormat="1" ht="24.95" customHeight="1" x14ac:dyDescent="0.2">
      <c r="B92" s="98" t="s">
        <v>256</v>
      </c>
      <c r="C92" s="100"/>
      <c r="D92" s="100"/>
      <c r="E92" s="100"/>
      <c r="F92" s="100"/>
      <c r="G92" s="100"/>
      <c r="H92" s="100"/>
      <c r="I92" s="100"/>
      <c r="J92" s="100"/>
      <c r="K92" s="99"/>
      <c r="L92" s="98">
        <v>75</v>
      </c>
      <c r="M92" s="99"/>
      <c r="N92" s="98" t="s">
        <v>258</v>
      </c>
      <c r="O92" s="100"/>
      <c r="P92" s="100"/>
      <c r="Q92" s="100"/>
      <c r="R92" s="100"/>
      <c r="S92" s="100"/>
      <c r="T92" s="100"/>
      <c r="U92" s="99"/>
      <c r="V92" s="98">
        <v>210</v>
      </c>
      <c r="W92" s="100"/>
      <c r="X92" s="99"/>
      <c r="Y92" s="98" t="s">
        <v>259</v>
      </c>
      <c r="Z92" s="100"/>
      <c r="AA92" s="100"/>
      <c r="AB92" s="100"/>
      <c r="AC92" s="100"/>
      <c r="AD92" s="99"/>
      <c r="AE92" s="98" t="s">
        <v>149</v>
      </c>
      <c r="AF92" s="99"/>
    </row>
    <row r="93" spans="2:32" s="90" customFormat="1" ht="24.95" customHeight="1" x14ac:dyDescent="0.2">
      <c r="Y93" s="98" t="str">
        <f>C58</f>
        <v>Práticas de Extensão em Engenharia Civil I</v>
      </c>
      <c r="Z93" s="100"/>
      <c r="AA93" s="100"/>
      <c r="AB93" s="100"/>
      <c r="AC93" s="100"/>
      <c r="AD93" s="99"/>
      <c r="AE93" s="98">
        <f>B59</f>
        <v>30</v>
      </c>
      <c r="AF93" s="99"/>
    </row>
    <row r="94" spans="2:32" s="90" customFormat="1" ht="24.95" customHeight="1" x14ac:dyDescent="0.2">
      <c r="C94" s="91"/>
      <c r="D94" s="92"/>
      <c r="E94" s="93" t="s">
        <v>171</v>
      </c>
      <c r="F94" s="92" t="str">
        <f>IF(H36=1,"A disciplina 'Ações e Segurança das Estruturas' pode ser cursada ao mesmo tempo que 'Cálculo Numérico'"," ")</f>
        <v xml:space="preserve"> </v>
      </c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1"/>
      <c r="Y94" s="98" t="str">
        <f>F58</f>
        <v>Páticas de Extenção em Engenharia Civil II</v>
      </c>
      <c r="Z94" s="100"/>
      <c r="AA94" s="100"/>
      <c r="AB94" s="100"/>
      <c r="AC94" s="100"/>
      <c r="AD94" s="99"/>
      <c r="AE94" s="98">
        <f>E59</f>
        <v>30</v>
      </c>
      <c r="AF94" s="99"/>
    </row>
    <row r="95" spans="2:32" s="90" customFormat="1" ht="24.95" customHeight="1" x14ac:dyDescent="0.2">
      <c r="Y95" s="98" t="str">
        <f>I58</f>
        <v>Páticas de Extenção em Engenharia Civil III</v>
      </c>
      <c r="Z95" s="100"/>
      <c r="AA95" s="100"/>
      <c r="AB95" s="100"/>
      <c r="AC95" s="100"/>
      <c r="AD95" s="99"/>
      <c r="AE95" s="98">
        <f>H59</f>
        <v>30</v>
      </c>
      <c r="AF95" s="99"/>
    </row>
    <row r="96" spans="2:32" s="90" customFormat="1" ht="24.95" customHeight="1" x14ac:dyDescent="0.2">
      <c r="B96" s="97" t="s">
        <v>264</v>
      </c>
      <c r="C96" s="97"/>
      <c r="D96" s="97"/>
      <c r="E96" s="97"/>
      <c r="F96" s="97"/>
      <c r="G96" s="97"/>
      <c r="H96" s="97"/>
      <c r="Y96" s="98" t="str">
        <f>U74</f>
        <v>Páticas de Extenção em Engenharia Civil VII</v>
      </c>
      <c r="Z96" s="100"/>
      <c r="AA96" s="100"/>
      <c r="AB96" s="100"/>
      <c r="AC96" s="100"/>
      <c r="AD96" s="99"/>
      <c r="AE96" s="98">
        <f>T75</f>
        <v>30</v>
      </c>
      <c r="AF96" s="99"/>
    </row>
    <row r="97" spans="24:32" s="90" customFormat="1" ht="24.95" customHeight="1" x14ac:dyDescent="0.2">
      <c r="Y97" s="98" t="str">
        <f>X74</f>
        <v>Páticas de Extenção em Engenharia Civil VIII</v>
      </c>
      <c r="Z97" s="100"/>
      <c r="AA97" s="100"/>
      <c r="AB97" s="100"/>
      <c r="AC97" s="100"/>
      <c r="AD97" s="99"/>
      <c r="AE97" s="98">
        <f>W75</f>
        <v>30</v>
      </c>
      <c r="AF97" s="99"/>
    </row>
    <row r="98" spans="24:32" s="90" customFormat="1" ht="24.95" customHeight="1" x14ac:dyDescent="0.2">
      <c r="Y98" s="98" t="str">
        <f>AA74</f>
        <v>Páticas de Extenção em Engenharia Civil IX</v>
      </c>
      <c r="Z98" s="100"/>
      <c r="AA98" s="100"/>
      <c r="AB98" s="100"/>
      <c r="AC98" s="100"/>
      <c r="AD98" s="99"/>
      <c r="AE98" s="98">
        <f>Z75</f>
        <v>30</v>
      </c>
      <c r="AF98" s="99"/>
    </row>
    <row r="99" spans="24:32" s="90" customFormat="1" ht="24.95" customHeight="1" x14ac:dyDescent="0.2">
      <c r="X99" s="90" t="s">
        <v>70</v>
      </c>
      <c r="Y99" s="98" t="s">
        <v>261</v>
      </c>
      <c r="Z99" s="100"/>
      <c r="AA99" s="100"/>
      <c r="AB99" s="100"/>
      <c r="AC99" s="100"/>
      <c r="AD99" s="99"/>
      <c r="AE99" s="98">
        <v>60</v>
      </c>
      <c r="AF99" s="99"/>
    </row>
    <row r="100" spans="24:32" s="90" customFormat="1" ht="24.95" customHeight="1" x14ac:dyDescent="0.2">
      <c r="Y100" s="98" t="s">
        <v>262</v>
      </c>
      <c r="Z100" s="100"/>
      <c r="AA100" s="100"/>
      <c r="AB100" s="100"/>
      <c r="AC100" s="100"/>
      <c r="AD100" s="99"/>
      <c r="AE100" s="98">
        <v>15</v>
      </c>
      <c r="AF100" s="99"/>
    </row>
    <row r="101" spans="24:32" s="90" customFormat="1" ht="24.95" customHeight="1" x14ac:dyDescent="0.2">
      <c r="Y101" s="98" t="s">
        <v>263</v>
      </c>
      <c r="Z101" s="100"/>
      <c r="AA101" s="100"/>
      <c r="AB101" s="100"/>
      <c r="AC101" s="100"/>
      <c r="AD101" s="99"/>
      <c r="AE101" s="98">
        <v>205</v>
      </c>
      <c r="AF101" s="99"/>
    </row>
    <row r="102" spans="24:32" s="90" customFormat="1" ht="24.95" customHeight="1" x14ac:dyDescent="0.2">
      <c r="Y102" s="98" t="s">
        <v>150</v>
      </c>
      <c r="Z102" s="100"/>
      <c r="AA102" s="100"/>
      <c r="AB102" s="100"/>
      <c r="AC102" s="100"/>
      <c r="AD102" s="99"/>
      <c r="AE102" s="98">
        <f>SUM(AE93:AF101)</f>
        <v>460</v>
      </c>
      <c r="AF102" s="99"/>
    </row>
    <row r="103" spans="24:32" ht="24.95" customHeight="1" x14ac:dyDescent="0.2"/>
    <row r="104" spans="24:32" ht="24.95" customHeight="1" x14ac:dyDescent="0.2"/>
    <row r="105" spans="24:32" ht="24.95" customHeight="1" x14ac:dyDescent="0.2"/>
    <row r="106" spans="24:32" ht="24.95" customHeight="1" x14ac:dyDescent="0.2"/>
    <row r="107" spans="24:32" ht="24.95" customHeight="1" x14ac:dyDescent="0.2"/>
    <row r="108" spans="24:32" ht="20.100000000000001" customHeight="1" x14ac:dyDescent="0.2"/>
  </sheetData>
  <mergeCells count="115">
    <mergeCell ref="O26:O31"/>
    <mergeCell ref="AE92:AF92"/>
    <mergeCell ref="Y92:AD92"/>
    <mergeCell ref="V92:X92"/>
    <mergeCell ref="N92:U92"/>
    <mergeCell ref="X74:X79"/>
    <mergeCell ref="AA58:AA63"/>
    <mergeCell ref="AA66:AA71"/>
    <mergeCell ref="AA74:AA79"/>
    <mergeCell ref="X66:X71"/>
    <mergeCell ref="R58:R63"/>
    <mergeCell ref="U74:U79"/>
    <mergeCell ref="U58:U63"/>
    <mergeCell ref="O66:O71"/>
    <mergeCell ref="U82:U87"/>
    <mergeCell ref="H6:I6"/>
    <mergeCell ref="C58:C63"/>
    <mergeCell ref="F58:F63"/>
    <mergeCell ref="I50:I55"/>
    <mergeCell ref="L58:L63"/>
    <mergeCell ref="L66:L71"/>
    <mergeCell ref="I10:I15"/>
    <mergeCell ref="C10:C15"/>
    <mergeCell ref="L10:L15"/>
    <mergeCell ref="C26:C31"/>
    <mergeCell ref="C42:C47"/>
    <mergeCell ref="C34:C39"/>
    <mergeCell ref="O42:O47"/>
    <mergeCell ref="F50:F55"/>
    <mergeCell ref="F26:F31"/>
    <mergeCell ref="F34:F39"/>
    <mergeCell ref="B2:C2"/>
    <mergeCell ref="T6:U6"/>
    <mergeCell ref="W6:X6"/>
    <mergeCell ref="K6:L6"/>
    <mergeCell ref="N6:O6"/>
    <mergeCell ref="Q6:R6"/>
    <mergeCell ref="B6:C6"/>
    <mergeCell ref="E6:F6"/>
    <mergeCell ref="E2:L2"/>
    <mergeCell ref="F42:F47"/>
    <mergeCell ref="R34:R39"/>
    <mergeCell ref="O10:O15"/>
    <mergeCell ref="R10:R15"/>
    <mergeCell ref="C18:C23"/>
    <mergeCell ref="L18:L23"/>
    <mergeCell ref="R18:R23"/>
    <mergeCell ref="F10:F15"/>
    <mergeCell ref="U10:U15"/>
    <mergeCell ref="O18:O23"/>
    <mergeCell ref="F18:F23"/>
    <mergeCell ref="AC6:AD6"/>
    <mergeCell ref="AA10:AA15"/>
    <mergeCell ref="U50:U55"/>
    <mergeCell ref="AD10:AD15"/>
    <mergeCell ref="AD18:AD23"/>
    <mergeCell ref="R50:R55"/>
    <mergeCell ref="X50:X55"/>
    <mergeCell ref="AA50:AA55"/>
    <mergeCell ref="AA42:AA47"/>
    <mergeCell ref="X18:X23"/>
    <mergeCell ref="X26:X31"/>
    <mergeCell ref="X34:X39"/>
    <mergeCell ref="X42:X47"/>
    <mergeCell ref="U18:U23"/>
    <mergeCell ref="U42:U47"/>
    <mergeCell ref="U26:U31"/>
    <mergeCell ref="Z6:AA6"/>
    <mergeCell ref="R26:R32"/>
    <mergeCell ref="X10:X16"/>
    <mergeCell ref="L92:M92"/>
    <mergeCell ref="B92:K92"/>
    <mergeCell ref="AA26:AA31"/>
    <mergeCell ref="AA34:AA39"/>
    <mergeCell ref="AA18:AA23"/>
    <mergeCell ref="L26:L31"/>
    <mergeCell ref="H87:H90"/>
    <mergeCell ref="I84:I89"/>
    <mergeCell ref="U34:U39"/>
    <mergeCell ref="R42:R47"/>
    <mergeCell ref="U66:U71"/>
    <mergeCell ref="I58:I63"/>
    <mergeCell ref="I42:I47"/>
    <mergeCell ref="X58:X63"/>
    <mergeCell ref="L42:L47"/>
    <mergeCell ref="L50:L55"/>
    <mergeCell ref="I34:I39"/>
    <mergeCell ref="O34:O39"/>
    <mergeCell ref="O58:O63"/>
    <mergeCell ref="O50:O55"/>
    <mergeCell ref="L34:L39"/>
    <mergeCell ref="C50:C55"/>
    <mergeCell ref="I26:I31"/>
    <mergeCell ref="I18:I23"/>
    <mergeCell ref="B96:H96"/>
    <mergeCell ref="AE99:AF99"/>
    <mergeCell ref="AE100:AF100"/>
    <mergeCell ref="AE101:AF101"/>
    <mergeCell ref="AE102:AF102"/>
    <mergeCell ref="AE93:AF93"/>
    <mergeCell ref="AE94:AF94"/>
    <mergeCell ref="AE95:AF95"/>
    <mergeCell ref="AE96:AF96"/>
    <mergeCell ref="AE97:AF97"/>
    <mergeCell ref="AE98:AF98"/>
    <mergeCell ref="Y97:AD97"/>
    <mergeCell ref="Y98:AD98"/>
    <mergeCell ref="Y99:AD99"/>
    <mergeCell ref="Y100:AD100"/>
    <mergeCell ref="Y101:AD101"/>
    <mergeCell ref="Y102:AD102"/>
    <mergeCell ref="Y93:AD93"/>
    <mergeCell ref="Y94:AD94"/>
    <mergeCell ref="Y95:AD95"/>
    <mergeCell ref="Y96:AD96"/>
  </mergeCells>
  <conditionalFormatting sqref="B12">
    <cfRule type="cellIs" dxfId="1049" priority="1381" stopIfTrue="1" operator="equal">
      <formula>0</formula>
    </cfRule>
    <cfRule type="cellIs" dxfId="1048" priority="1382" stopIfTrue="1" operator="greaterThan">
      <formula>1</formula>
    </cfRule>
    <cfRule type="cellIs" dxfId="1047" priority="1383" stopIfTrue="1" operator="equal">
      <formula>1</formula>
    </cfRule>
    <cfRule type="colorScale" priority="138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46" priority="1385" stopIfTrue="1" operator="greaterThan">
      <formula>1</formula>
    </cfRule>
    <cfRule type="cellIs" dxfId="1045" priority="1386" stopIfTrue="1" operator="equal">
      <formula>8</formula>
    </cfRule>
    <cfRule type="cellIs" dxfId="1044" priority="1387" stopIfTrue="1" operator="equal">
      <formula>14</formula>
    </cfRule>
    <cfRule type="cellIs" dxfId="1043" priority="1388" stopIfTrue="1" operator="equal">
      <formula>12</formula>
    </cfRule>
    <cfRule type="cellIs" dxfId="1042" priority="1389" stopIfTrue="1" operator="equal">
      <formula>10</formula>
    </cfRule>
    <cfRule type="cellIs" dxfId="1041" priority="1390" stopIfTrue="1" operator="equal">
      <formula>6</formula>
    </cfRule>
    <cfRule type="cellIs" dxfId="1040" priority="1391" stopIfTrue="1" operator="equal">
      <formula>4</formula>
    </cfRule>
    <cfRule type="cellIs" dxfId="1039" priority="1392" stopIfTrue="1" operator="equal">
      <formula>2</formula>
    </cfRule>
    <cfRule type="cellIs" dxfId="1038" priority="1393" stopIfTrue="1" operator="equal">
      <formula>0</formula>
    </cfRule>
    <cfRule type="cellIs" dxfId="1037" priority="1394" stopIfTrue="1" operator="equal">
      <formula>1</formula>
    </cfRule>
    <cfRule type="cellIs" dxfId="1036" priority="1395" stopIfTrue="1" operator="greaterThan">
      <formula>1</formula>
    </cfRule>
  </conditionalFormatting>
  <conditionalFormatting sqref="B20">
    <cfRule type="cellIs" dxfId="1035" priority="1366" stopIfTrue="1" operator="equal">
      <formula>0</formula>
    </cfRule>
    <cfRule type="cellIs" dxfId="1034" priority="1367" stopIfTrue="1" operator="greaterThan">
      <formula>1</formula>
    </cfRule>
    <cfRule type="cellIs" dxfId="1033" priority="1368" stopIfTrue="1" operator="equal">
      <formula>1</formula>
    </cfRule>
    <cfRule type="colorScale" priority="136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32" priority="1370" stopIfTrue="1" operator="greaterThan">
      <formula>1</formula>
    </cfRule>
    <cfRule type="cellIs" dxfId="1031" priority="1371" stopIfTrue="1" operator="equal">
      <formula>8</formula>
    </cfRule>
    <cfRule type="cellIs" dxfId="1030" priority="1372" stopIfTrue="1" operator="equal">
      <formula>14</formula>
    </cfRule>
    <cfRule type="cellIs" dxfId="1029" priority="1373" stopIfTrue="1" operator="equal">
      <formula>12</formula>
    </cfRule>
    <cfRule type="cellIs" dxfId="1028" priority="1374" stopIfTrue="1" operator="equal">
      <formula>10</formula>
    </cfRule>
    <cfRule type="cellIs" dxfId="1027" priority="1375" stopIfTrue="1" operator="equal">
      <formula>6</formula>
    </cfRule>
    <cfRule type="cellIs" dxfId="1026" priority="1376" stopIfTrue="1" operator="equal">
      <formula>4</formula>
    </cfRule>
    <cfRule type="cellIs" dxfId="1025" priority="1377" stopIfTrue="1" operator="equal">
      <formula>2</formula>
    </cfRule>
    <cfRule type="cellIs" dxfId="1024" priority="1378" stopIfTrue="1" operator="equal">
      <formula>0</formula>
    </cfRule>
    <cfRule type="cellIs" dxfId="1023" priority="1379" stopIfTrue="1" operator="equal">
      <formula>1</formula>
    </cfRule>
    <cfRule type="cellIs" dxfId="1022" priority="1380" stopIfTrue="1" operator="greaterThan">
      <formula>1</formula>
    </cfRule>
  </conditionalFormatting>
  <conditionalFormatting sqref="B28">
    <cfRule type="cellIs" dxfId="1021" priority="1351" stopIfTrue="1" operator="equal">
      <formula>0</formula>
    </cfRule>
    <cfRule type="cellIs" dxfId="1020" priority="1352" stopIfTrue="1" operator="greaterThan">
      <formula>1</formula>
    </cfRule>
    <cfRule type="cellIs" dxfId="1019" priority="1353" stopIfTrue="1" operator="equal">
      <formula>1</formula>
    </cfRule>
    <cfRule type="colorScale" priority="135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18" priority="1355" stopIfTrue="1" operator="greaterThan">
      <formula>1</formula>
    </cfRule>
    <cfRule type="cellIs" dxfId="1017" priority="1356" stopIfTrue="1" operator="equal">
      <formula>8</formula>
    </cfRule>
    <cfRule type="cellIs" dxfId="1016" priority="1357" stopIfTrue="1" operator="equal">
      <formula>14</formula>
    </cfRule>
    <cfRule type="cellIs" dxfId="1015" priority="1358" stopIfTrue="1" operator="equal">
      <formula>12</formula>
    </cfRule>
    <cfRule type="cellIs" dxfId="1014" priority="1359" stopIfTrue="1" operator="equal">
      <formula>10</formula>
    </cfRule>
    <cfRule type="cellIs" dxfId="1013" priority="1360" stopIfTrue="1" operator="equal">
      <formula>6</formula>
    </cfRule>
    <cfRule type="cellIs" dxfId="1012" priority="1361" stopIfTrue="1" operator="equal">
      <formula>4</formula>
    </cfRule>
    <cfRule type="cellIs" dxfId="1011" priority="1362" stopIfTrue="1" operator="equal">
      <formula>2</formula>
    </cfRule>
    <cfRule type="cellIs" dxfId="1010" priority="1363" stopIfTrue="1" operator="equal">
      <formula>0</formula>
    </cfRule>
    <cfRule type="cellIs" dxfId="1009" priority="1364" stopIfTrue="1" operator="equal">
      <formula>1</formula>
    </cfRule>
    <cfRule type="cellIs" dxfId="1008" priority="1365" stopIfTrue="1" operator="greaterThan">
      <formula>1</formula>
    </cfRule>
  </conditionalFormatting>
  <conditionalFormatting sqref="B36">
    <cfRule type="cellIs" dxfId="1007" priority="1321" stopIfTrue="1" operator="equal">
      <formula>0</formula>
    </cfRule>
    <cfRule type="cellIs" dxfId="1006" priority="1322" stopIfTrue="1" operator="greaterThan">
      <formula>1</formula>
    </cfRule>
    <cfRule type="cellIs" dxfId="1005" priority="1323" stopIfTrue="1" operator="equal">
      <formula>1</formula>
    </cfRule>
    <cfRule type="colorScale" priority="13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04" priority="1325" stopIfTrue="1" operator="greaterThan">
      <formula>1</formula>
    </cfRule>
    <cfRule type="cellIs" dxfId="1003" priority="1326" stopIfTrue="1" operator="equal">
      <formula>8</formula>
    </cfRule>
    <cfRule type="cellIs" dxfId="1002" priority="1327" stopIfTrue="1" operator="equal">
      <formula>14</formula>
    </cfRule>
    <cfRule type="cellIs" dxfId="1001" priority="1328" stopIfTrue="1" operator="equal">
      <formula>12</formula>
    </cfRule>
    <cfRule type="cellIs" dxfId="1000" priority="1329" stopIfTrue="1" operator="equal">
      <formula>10</formula>
    </cfRule>
    <cfRule type="cellIs" dxfId="999" priority="1330" stopIfTrue="1" operator="equal">
      <formula>6</formula>
    </cfRule>
    <cfRule type="cellIs" dxfId="998" priority="1331" stopIfTrue="1" operator="equal">
      <formula>4</formula>
    </cfRule>
    <cfRule type="cellIs" dxfId="997" priority="1332" stopIfTrue="1" operator="equal">
      <formula>2</formula>
    </cfRule>
    <cfRule type="cellIs" dxfId="996" priority="1333" stopIfTrue="1" operator="equal">
      <formula>0</formula>
    </cfRule>
    <cfRule type="cellIs" dxfId="995" priority="1334" stopIfTrue="1" operator="equal">
      <formula>1</formula>
    </cfRule>
    <cfRule type="cellIs" dxfId="994" priority="1335" stopIfTrue="1" operator="greaterThan">
      <formula>1</formula>
    </cfRule>
  </conditionalFormatting>
  <conditionalFormatting sqref="B44">
    <cfRule type="cellIs" dxfId="993" priority="1336" stopIfTrue="1" operator="equal">
      <formula>0</formula>
    </cfRule>
    <cfRule type="cellIs" dxfId="992" priority="1337" stopIfTrue="1" operator="greaterThan">
      <formula>1</formula>
    </cfRule>
    <cfRule type="cellIs" dxfId="991" priority="1338" stopIfTrue="1" operator="equal">
      <formula>1</formula>
    </cfRule>
    <cfRule type="colorScale" priority="133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90" priority="1340" stopIfTrue="1" operator="greaterThan">
      <formula>1</formula>
    </cfRule>
    <cfRule type="cellIs" dxfId="989" priority="1341" stopIfTrue="1" operator="equal">
      <formula>8</formula>
    </cfRule>
    <cfRule type="cellIs" dxfId="988" priority="1342" stopIfTrue="1" operator="equal">
      <formula>14</formula>
    </cfRule>
    <cfRule type="cellIs" dxfId="987" priority="1343" stopIfTrue="1" operator="equal">
      <formula>12</formula>
    </cfRule>
    <cfRule type="cellIs" dxfId="986" priority="1344" stopIfTrue="1" operator="equal">
      <formula>10</formula>
    </cfRule>
    <cfRule type="cellIs" dxfId="985" priority="1345" stopIfTrue="1" operator="equal">
      <formula>6</formula>
    </cfRule>
    <cfRule type="cellIs" dxfId="984" priority="1346" stopIfTrue="1" operator="equal">
      <formula>4</formula>
    </cfRule>
    <cfRule type="cellIs" dxfId="983" priority="1347" stopIfTrue="1" operator="equal">
      <formula>2</formula>
    </cfRule>
    <cfRule type="cellIs" dxfId="982" priority="1348" stopIfTrue="1" operator="equal">
      <formula>0</formula>
    </cfRule>
    <cfRule type="cellIs" dxfId="981" priority="1349" stopIfTrue="1" operator="equal">
      <formula>1</formula>
    </cfRule>
    <cfRule type="cellIs" dxfId="980" priority="1350" stopIfTrue="1" operator="greaterThan">
      <formula>1</formula>
    </cfRule>
  </conditionalFormatting>
  <conditionalFormatting sqref="B52">
    <cfRule type="cellIs" dxfId="979" priority="1201" stopIfTrue="1" operator="equal">
      <formula>0</formula>
    </cfRule>
    <cfRule type="cellIs" dxfId="978" priority="1202" stopIfTrue="1" operator="greaterThan">
      <formula>1</formula>
    </cfRule>
    <cfRule type="cellIs" dxfId="977" priority="1203" stopIfTrue="1" operator="equal">
      <formula>1</formula>
    </cfRule>
    <cfRule type="colorScale" priority="120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76" priority="1205" stopIfTrue="1" operator="greaterThan">
      <formula>1</formula>
    </cfRule>
    <cfRule type="cellIs" dxfId="975" priority="1206" stopIfTrue="1" operator="equal">
      <formula>8</formula>
    </cfRule>
    <cfRule type="cellIs" dxfId="974" priority="1207" stopIfTrue="1" operator="equal">
      <formula>14</formula>
    </cfRule>
    <cfRule type="cellIs" dxfId="973" priority="1208" stopIfTrue="1" operator="equal">
      <formula>12</formula>
    </cfRule>
    <cfRule type="cellIs" dxfId="972" priority="1209" stopIfTrue="1" operator="equal">
      <formula>10</formula>
    </cfRule>
    <cfRule type="cellIs" dxfId="971" priority="1210" stopIfTrue="1" operator="equal">
      <formula>6</formula>
    </cfRule>
    <cfRule type="cellIs" dxfId="970" priority="1211" stopIfTrue="1" operator="equal">
      <formula>4</formula>
    </cfRule>
    <cfRule type="cellIs" dxfId="969" priority="1212" stopIfTrue="1" operator="equal">
      <formula>2</formula>
    </cfRule>
    <cfRule type="cellIs" dxfId="968" priority="1213" stopIfTrue="1" operator="equal">
      <formula>0</formula>
    </cfRule>
    <cfRule type="cellIs" dxfId="967" priority="1214" stopIfTrue="1" operator="equal">
      <formula>1</formula>
    </cfRule>
    <cfRule type="cellIs" dxfId="966" priority="1215" stopIfTrue="1" operator="greaterThan">
      <formula>1</formula>
    </cfRule>
  </conditionalFormatting>
  <conditionalFormatting sqref="B60">
    <cfRule type="cellIs" dxfId="965" priority="241" stopIfTrue="1" operator="equal">
      <formula>0</formula>
    </cfRule>
    <cfRule type="cellIs" dxfId="964" priority="242" stopIfTrue="1" operator="greaterThan">
      <formula>1</formula>
    </cfRule>
    <cfRule type="cellIs" dxfId="963" priority="243" stopIfTrue="1" operator="equal">
      <formula>1</formula>
    </cfRule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62" priority="245" stopIfTrue="1" operator="greaterThan">
      <formula>1</formula>
    </cfRule>
    <cfRule type="cellIs" dxfId="961" priority="246" stopIfTrue="1" operator="equal">
      <formula>8</formula>
    </cfRule>
    <cfRule type="cellIs" dxfId="960" priority="247" stopIfTrue="1" operator="equal">
      <formula>14</formula>
    </cfRule>
    <cfRule type="cellIs" dxfId="959" priority="248" stopIfTrue="1" operator="equal">
      <formula>12</formula>
    </cfRule>
    <cfRule type="cellIs" dxfId="958" priority="249" stopIfTrue="1" operator="equal">
      <formula>10</formula>
    </cfRule>
    <cfRule type="cellIs" dxfId="957" priority="250" stopIfTrue="1" operator="equal">
      <formula>6</formula>
    </cfRule>
    <cfRule type="cellIs" dxfId="956" priority="251" stopIfTrue="1" operator="equal">
      <formula>4</formula>
    </cfRule>
    <cfRule type="cellIs" dxfId="955" priority="252" stopIfTrue="1" operator="equal">
      <formula>2</formula>
    </cfRule>
    <cfRule type="cellIs" dxfId="954" priority="253" stopIfTrue="1" operator="equal">
      <formula>0</formula>
    </cfRule>
    <cfRule type="cellIs" dxfId="953" priority="254" stopIfTrue="1" operator="equal">
      <formula>1</formula>
    </cfRule>
    <cfRule type="cellIs" dxfId="952" priority="255" stopIfTrue="1" operator="greaterThan">
      <formula>1</formula>
    </cfRule>
  </conditionalFormatting>
  <conditionalFormatting sqref="E4">
    <cfRule type="cellIs" dxfId="951" priority="1066" stopIfTrue="1" operator="equal">
      <formula>0</formula>
    </cfRule>
    <cfRule type="cellIs" dxfId="950" priority="1067" stopIfTrue="1" operator="greaterThan">
      <formula>1</formula>
    </cfRule>
    <cfRule type="cellIs" dxfId="949" priority="1068" stopIfTrue="1" operator="equal">
      <formula>1</formula>
    </cfRule>
    <cfRule type="colorScale" priority="106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48" priority="1070" stopIfTrue="1" operator="greaterThan">
      <formula>1</formula>
    </cfRule>
    <cfRule type="cellIs" dxfId="947" priority="1071" stopIfTrue="1" operator="equal">
      <formula>8</formula>
    </cfRule>
    <cfRule type="cellIs" dxfId="946" priority="1072" stopIfTrue="1" operator="equal">
      <formula>14</formula>
    </cfRule>
    <cfRule type="cellIs" dxfId="945" priority="1073" stopIfTrue="1" operator="equal">
      <formula>12</formula>
    </cfRule>
    <cfRule type="cellIs" dxfId="944" priority="1074" stopIfTrue="1" operator="equal">
      <formula>10</formula>
    </cfRule>
    <cfRule type="cellIs" dxfId="943" priority="1075" stopIfTrue="1" operator="equal">
      <formula>6</formula>
    </cfRule>
    <cfRule type="cellIs" dxfId="942" priority="1076" stopIfTrue="1" operator="equal">
      <formula>4</formula>
    </cfRule>
    <cfRule type="cellIs" dxfId="941" priority="1077" stopIfTrue="1" operator="equal">
      <formula>2</formula>
    </cfRule>
    <cfRule type="cellIs" dxfId="940" priority="1078" stopIfTrue="1" operator="equal">
      <formula>0</formula>
    </cfRule>
    <cfRule type="cellIs" dxfId="939" priority="1079" stopIfTrue="1" operator="equal">
      <formula>1</formula>
    </cfRule>
    <cfRule type="cellIs" dxfId="938" priority="1080" stopIfTrue="1" operator="greaterThan">
      <formula>1</formula>
    </cfRule>
  </conditionalFormatting>
  <conditionalFormatting sqref="E12">
    <cfRule type="cellIs" dxfId="937" priority="226" stopIfTrue="1" operator="equal">
      <formula>0</formula>
    </cfRule>
    <cfRule type="cellIs" dxfId="936" priority="227" stopIfTrue="1" operator="greaterThan">
      <formula>1</formula>
    </cfRule>
    <cfRule type="cellIs" dxfId="935" priority="228" stopIfTrue="1" operator="equal">
      <formula>1</formula>
    </cfRule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34" priority="230" stopIfTrue="1" operator="greaterThan">
      <formula>1</formula>
    </cfRule>
    <cfRule type="cellIs" dxfId="933" priority="231" stopIfTrue="1" operator="equal">
      <formula>8</formula>
    </cfRule>
    <cfRule type="cellIs" dxfId="932" priority="232" stopIfTrue="1" operator="equal">
      <formula>14</formula>
    </cfRule>
    <cfRule type="cellIs" dxfId="931" priority="233" stopIfTrue="1" operator="equal">
      <formula>12</formula>
    </cfRule>
    <cfRule type="cellIs" dxfId="930" priority="234" stopIfTrue="1" operator="equal">
      <formula>10</formula>
    </cfRule>
    <cfRule type="cellIs" dxfId="929" priority="235" stopIfTrue="1" operator="equal">
      <formula>6</formula>
    </cfRule>
    <cfRule type="cellIs" dxfId="928" priority="236" stopIfTrue="1" operator="equal">
      <formula>4</formula>
    </cfRule>
    <cfRule type="cellIs" dxfId="927" priority="237" stopIfTrue="1" operator="equal">
      <formula>2</formula>
    </cfRule>
    <cfRule type="cellIs" dxfId="926" priority="238" stopIfTrue="1" operator="equal">
      <formula>0</formula>
    </cfRule>
    <cfRule type="cellIs" dxfId="925" priority="239" stopIfTrue="1" operator="equal">
      <formula>1</formula>
    </cfRule>
    <cfRule type="cellIs" dxfId="924" priority="240" stopIfTrue="1" operator="greaterThan">
      <formula>1</formula>
    </cfRule>
  </conditionalFormatting>
  <conditionalFormatting sqref="E20">
    <cfRule type="cellIs" dxfId="923" priority="1216" stopIfTrue="1" operator="equal">
      <formula>0</formula>
    </cfRule>
    <cfRule type="cellIs" dxfId="922" priority="1217" stopIfTrue="1" operator="greaterThan">
      <formula>1</formula>
    </cfRule>
    <cfRule type="cellIs" dxfId="921" priority="1218" stopIfTrue="1" operator="equal">
      <formula>1</formula>
    </cfRule>
    <cfRule type="colorScale" priority="121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20" priority="1220" stopIfTrue="1" operator="greaterThan">
      <formula>1</formula>
    </cfRule>
    <cfRule type="cellIs" dxfId="919" priority="1221" stopIfTrue="1" operator="equal">
      <formula>8</formula>
    </cfRule>
    <cfRule type="cellIs" dxfId="918" priority="1222" stopIfTrue="1" operator="equal">
      <formula>14</formula>
    </cfRule>
    <cfRule type="cellIs" dxfId="917" priority="1223" stopIfTrue="1" operator="equal">
      <formula>12</formula>
    </cfRule>
    <cfRule type="cellIs" dxfId="916" priority="1224" stopIfTrue="1" operator="equal">
      <formula>10</formula>
    </cfRule>
    <cfRule type="cellIs" dxfId="915" priority="1225" stopIfTrue="1" operator="equal">
      <formula>6</formula>
    </cfRule>
    <cfRule type="cellIs" dxfId="914" priority="1226" stopIfTrue="1" operator="equal">
      <formula>4</formula>
    </cfRule>
    <cfRule type="cellIs" dxfId="913" priority="1227" stopIfTrue="1" operator="equal">
      <formula>2</formula>
    </cfRule>
    <cfRule type="cellIs" dxfId="912" priority="1228" stopIfTrue="1" operator="equal">
      <formula>0</formula>
    </cfRule>
    <cfRule type="cellIs" dxfId="911" priority="1229" stopIfTrue="1" operator="equal">
      <formula>1</formula>
    </cfRule>
    <cfRule type="cellIs" dxfId="910" priority="1230" stopIfTrue="1" operator="greaterThan">
      <formula>1</formula>
    </cfRule>
  </conditionalFormatting>
  <conditionalFormatting sqref="E28">
    <cfRule type="cellIs" dxfId="909" priority="1261" stopIfTrue="1" operator="equal">
      <formula>0</formula>
    </cfRule>
    <cfRule type="cellIs" dxfId="908" priority="1262" stopIfTrue="1" operator="greaterThan">
      <formula>1</formula>
    </cfRule>
    <cfRule type="cellIs" dxfId="907" priority="1263" stopIfTrue="1" operator="equal">
      <formula>1</formula>
    </cfRule>
    <cfRule type="colorScale" priority="126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06" priority="1265" stopIfTrue="1" operator="greaterThan">
      <formula>1</formula>
    </cfRule>
    <cfRule type="cellIs" dxfId="905" priority="1266" stopIfTrue="1" operator="equal">
      <formula>8</formula>
    </cfRule>
    <cfRule type="cellIs" dxfId="904" priority="1267" stopIfTrue="1" operator="equal">
      <formula>14</formula>
    </cfRule>
    <cfRule type="cellIs" dxfId="903" priority="1268" stopIfTrue="1" operator="equal">
      <formula>12</formula>
    </cfRule>
    <cfRule type="cellIs" dxfId="902" priority="1269" stopIfTrue="1" operator="equal">
      <formula>10</formula>
    </cfRule>
    <cfRule type="cellIs" dxfId="901" priority="1270" stopIfTrue="1" operator="equal">
      <formula>6</formula>
    </cfRule>
    <cfRule type="cellIs" dxfId="900" priority="1271" stopIfTrue="1" operator="equal">
      <formula>4</formula>
    </cfRule>
    <cfRule type="cellIs" dxfId="899" priority="1272" stopIfTrue="1" operator="equal">
      <formula>2</formula>
    </cfRule>
    <cfRule type="cellIs" dxfId="898" priority="1273" stopIfTrue="1" operator="equal">
      <formula>0</formula>
    </cfRule>
    <cfRule type="cellIs" dxfId="897" priority="1274" stopIfTrue="1" operator="equal">
      <formula>1</formula>
    </cfRule>
    <cfRule type="cellIs" dxfId="896" priority="1275" stopIfTrue="1" operator="greaterThan">
      <formula>1</formula>
    </cfRule>
  </conditionalFormatting>
  <conditionalFormatting sqref="E36">
    <cfRule type="cellIs" dxfId="895" priority="1231" stopIfTrue="1" operator="equal">
      <formula>0</formula>
    </cfRule>
    <cfRule type="cellIs" dxfId="894" priority="1232" stopIfTrue="1" operator="greaterThan">
      <formula>1</formula>
    </cfRule>
    <cfRule type="cellIs" dxfId="893" priority="1233" stopIfTrue="1" operator="equal">
      <formula>1</formula>
    </cfRule>
    <cfRule type="colorScale" priority="123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92" priority="1235" stopIfTrue="1" operator="greaterThan">
      <formula>1</formula>
    </cfRule>
    <cfRule type="cellIs" dxfId="891" priority="1236" stopIfTrue="1" operator="equal">
      <formula>8</formula>
    </cfRule>
    <cfRule type="cellIs" dxfId="890" priority="1237" stopIfTrue="1" operator="equal">
      <formula>14</formula>
    </cfRule>
    <cfRule type="cellIs" dxfId="889" priority="1238" stopIfTrue="1" operator="equal">
      <formula>12</formula>
    </cfRule>
    <cfRule type="cellIs" dxfId="888" priority="1239" stopIfTrue="1" operator="equal">
      <formula>10</formula>
    </cfRule>
    <cfRule type="cellIs" dxfId="887" priority="1240" stopIfTrue="1" operator="equal">
      <formula>6</formula>
    </cfRule>
    <cfRule type="cellIs" dxfId="886" priority="1241" stopIfTrue="1" operator="equal">
      <formula>4</formula>
    </cfRule>
    <cfRule type="cellIs" dxfId="885" priority="1242" stopIfTrue="1" operator="equal">
      <formula>2</formula>
    </cfRule>
    <cfRule type="cellIs" dxfId="884" priority="1243" stopIfTrue="1" operator="equal">
      <formula>0</formula>
    </cfRule>
    <cfRule type="cellIs" dxfId="883" priority="1244" stopIfTrue="1" operator="equal">
      <formula>1</formula>
    </cfRule>
    <cfRule type="cellIs" dxfId="882" priority="1245" stopIfTrue="1" operator="greaterThan">
      <formula>1</formula>
    </cfRule>
  </conditionalFormatting>
  <conditionalFormatting sqref="E44">
    <cfRule type="cellIs" dxfId="881" priority="466" stopIfTrue="1" operator="equal">
      <formula>0</formula>
    </cfRule>
    <cfRule type="cellIs" dxfId="880" priority="467" stopIfTrue="1" operator="greaterThan">
      <formula>1</formula>
    </cfRule>
    <cfRule type="cellIs" dxfId="879" priority="468" stopIfTrue="1" operator="equal">
      <formula>1</formula>
    </cfRule>
    <cfRule type="colorScale" priority="46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78" priority="470" stopIfTrue="1" operator="greaterThan">
      <formula>1</formula>
    </cfRule>
    <cfRule type="cellIs" dxfId="877" priority="471" stopIfTrue="1" operator="equal">
      <formula>8</formula>
    </cfRule>
    <cfRule type="cellIs" dxfId="876" priority="472" stopIfTrue="1" operator="equal">
      <formula>14</formula>
    </cfRule>
    <cfRule type="cellIs" dxfId="875" priority="473" stopIfTrue="1" operator="equal">
      <formula>12</formula>
    </cfRule>
    <cfRule type="cellIs" dxfId="874" priority="474" stopIfTrue="1" operator="equal">
      <formula>10</formula>
    </cfRule>
    <cfRule type="cellIs" dxfId="873" priority="475" stopIfTrue="1" operator="equal">
      <formula>6</formula>
    </cfRule>
    <cfRule type="cellIs" dxfId="872" priority="476" stopIfTrue="1" operator="equal">
      <formula>4</formula>
    </cfRule>
    <cfRule type="cellIs" dxfId="871" priority="477" stopIfTrue="1" operator="equal">
      <formula>2</formula>
    </cfRule>
    <cfRule type="cellIs" dxfId="870" priority="478" stopIfTrue="1" operator="equal">
      <formula>0</formula>
    </cfRule>
    <cfRule type="cellIs" dxfId="869" priority="479" stopIfTrue="1" operator="equal">
      <formula>1</formula>
    </cfRule>
    <cfRule type="cellIs" dxfId="868" priority="480" stopIfTrue="1" operator="greaterThan">
      <formula>1</formula>
    </cfRule>
  </conditionalFormatting>
  <conditionalFormatting sqref="E52">
    <cfRule type="cellIs" dxfId="867" priority="1276" stopIfTrue="1" operator="equal">
      <formula>0</formula>
    </cfRule>
    <cfRule type="cellIs" dxfId="866" priority="1277" stopIfTrue="1" operator="greaterThan">
      <formula>1</formula>
    </cfRule>
    <cfRule type="cellIs" dxfId="865" priority="1278" stopIfTrue="1" operator="equal">
      <formula>1</formula>
    </cfRule>
    <cfRule type="colorScale" priority="127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64" priority="1280" stopIfTrue="1" operator="greaterThan">
      <formula>1</formula>
    </cfRule>
    <cfRule type="cellIs" dxfId="863" priority="1281" stopIfTrue="1" operator="equal">
      <formula>8</formula>
    </cfRule>
    <cfRule type="cellIs" dxfId="862" priority="1282" stopIfTrue="1" operator="equal">
      <formula>14</formula>
    </cfRule>
    <cfRule type="cellIs" dxfId="861" priority="1283" stopIfTrue="1" operator="equal">
      <formula>12</formula>
    </cfRule>
    <cfRule type="cellIs" dxfId="860" priority="1284" stopIfTrue="1" operator="equal">
      <formula>10</formula>
    </cfRule>
    <cfRule type="cellIs" dxfId="859" priority="1285" stopIfTrue="1" operator="equal">
      <formula>6</formula>
    </cfRule>
    <cfRule type="cellIs" dxfId="858" priority="1286" stopIfTrue="1" operator="equal">
      <formula>4</formula>
    </cfRule>
    <cfRule type="cellIs" dxfId="857" priority="1287" stopIfTrue="1" operator="equal">
      <formula>2</formula>
    </cfRule>
    <cfRule type="cellIs" dxfId="856" priority="1288" stopIfTrue="1" operator="equal">
      <formula>0</formula>
    </cfRule>
    <cfRule type="cellIs" dxfId="855" priority="1289" stopIfTrue="1" operator="equal">
      <formula>1</formula>
    </cfRule>
    <cfRule type="cellIs" dxfId="854" priority="1290" stopIfTrue="1" operator="greaterThan">
      <formula>1</formula>
    </cfRule>
  </conditionalFormatting>
  <conditionalFormatting sqref="E60">
    <cfRule type="cellIs" dxfId="853" priority="211" stopIfTrue="1" operator="equal">
      <formula>0</formula>
    </cfRule>
    <cfRule type="cellIs" dxfId="852" priority="212" stopIfTrue="1" operator="greaterThan">
      <formula>1</formula>
    </cfRule>
    <cfRule type="cellIs" dxfId="851" priority="213" stopIfTrue="1" operator="equal">
      <formula>1</formula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50" priority="215" stopIfTrue="1" operator="greaterThan">
      <formula>1</formula>
    </cfRule>
    <cfRule type="cellIs" dxfId="849" priority="216" stopIfTrue="1" operator="equal">
      <formula>8</formula>
    </cfRule>
    <cfRule type="cellIs" dxfId="848" priority="217" stopIfTrue="1" operator="equal">
      <formula>14</formula>
    </cfRule>
    <cfRule type="cellIs" dxfId="847" priority="218" stopIfTrue="1" operator="equal">
      <formula>12</formula>
    </cfRule>
    <cfRule type="cellIs" dxfId="846" priority="219" stopIfTrue="1" operator="equal">
      <formula>10</formula>
    </cfRule>
    <cfRule type="cellIs" dxfId="845" priority="220" stopIfTrue="1" operator="equal">
      <formula>6</formula>
    </cfRule>
    <cfRule type="cellIs" dxfId="844" priority="221" stopIfTrue="1" operator="equal">
      <formula>4</formula>
    </cfRule>
    <cfRule type="cellIs" dxfId="843" priority="222" stopIfTrue="1" operator="equal">
      <formula>2</formula>
    </cfRule>
    <cfRule type="cellIs" dxfId="842" priority="223" stopIfTrue="1" operator="equal">
      <formula>0</formula>
    </cfRule>
    <cfRule type="cellIs" dxfId="841" priority="224" stopIfTrue="1" operator="equal">
      <formula>1</formula>
    </cfRule>
    <cfRule type="cellIs" dxfId="840" priority="225" stopIfTrue="1" operator="greaterThan">
      <formula>1</formula>
    </cfRule>
  </conditionalFormatting>
  <conditionalFormatting sqref="H4">
    <cfRule type="cellIs" dxfId="839" priority="1081" stopIfTrue="1" operator="equal">
      <formula>0</formula>
    </cfRule>
    <cfRule type="cellIs" dxfId="838" priority="1082" stopIfTrue="1" operator="greaterThan">
      <formula>1</formula>
    </cfRule>
    <cfRule type="cellIs" dxfId="837" priority="1083" stopIfTrue="1" operator="equal">
      <formula>1</formula>
    </cfRule>
    <cfRule type="colorScale" priority="108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36" priority="1085" stopIfTrue="1" operator="greaterThan">
      <formula>1</formula>
    </cfRule>
    <cfRule type="cellIs" dxfId="835" priority="1086" stopIfTrue="1" operator="equal">
      <formula>8</formula>
    </cfRule>
    <cfRule type="cellIs" dxfId="834" priority="1087" stopIfTrue="1" operator="equal">
      <formula>14</formula>
    </cfRule>
    <cfRule type="cellIs" dxfId="833" priority="1088" stopIfTrue="1" operator="equal">
      <formula>12</formula>
    </cfRule>
    <cfRule type="cellIs" dxfId="832" priority="1089" stopIfTrue="1" operator="equal">
      <formula>10</formula>
    </cfRule>
    <cfRule type="cellIs" dxfId="831" priority="1090" stopIfTrue="1" operator="equal">
      <formula>6</formula>
    </cfRule>
    <cfRule type="cellIs" dxfId="830" priority="1091" stopIfTrue="1" operator="equal">
      <formula>4</formula>
    </cfRule>
    <cfRule type="cellIs" dxfId="829" priority="1092" stopIfTrue="1" operator="equal">
      <formula>2</formula>
    </cfRule>
    <cfRule type="cellIs" dxfId="828" priority="1093" stopIfTrue="1" operator="equal">
      <formula>0</formula>
    </cfRule>
    <cfRule type="cellIs" dxfId="827" priority="1094" stopIfTrue="1" operator="equal">
      <formula>1</formula>
    </cfRule>
    <cfRule type="cellIs" dxfId="826" priority="1095" stopIfTrue="1" operator="greaterThan">
      <formula>1</formula>
    </cfRule>
  </conditionalFormatting>
  <conditionalFormatting sqref="H12">
    <cfRule type="cellIs" dxfId="825" priority="1006" stopIfTrue="1" operator="equal">
      <formula>0</formula>
    </cfRule>
    <cfRule type="cellIs" dxfId="824" priority="1007" stopIfTrue="1" operator="greaterThan">
      <formula>1</formula>
    </cfRule>
    <cfRule type="cellIs" dxfId="823" priority="1008" stopIfTrue="1" operator="equal">
      <formula>1</formula>
    </cfRule>
    <cfRule type="colorScale" priority="100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22" priority="1010" stopIfTrue="1" operator="greaterThan">
      <formula>1</formula>
    </cfRule>
    <cfRule type="cellIs" dxfId="821" priority="1011" stopIfTrue="1" operator="equal">
      <formula>8</formula>
    </cfRule>
    <cfRule type="cellIs" dxfId="820" priority="1012" stopIfTrue="1" operator="equal">
      <formula>14</formula>
    </cfRule>
    <cfRule type="cellIs" dxfId="819" priority="1013" stopIfTrue="1" operator="equal">
      <formula>12</formula>
    </cfRule>
    <cfRule type="cellIs" dxfId="818" priority="1014" stopIfTrue="1" operator="equal">
      <formula>10</formula>
    </cfRule>
    <cfRule type="cellIs" dxfId="817" priority="1015" stopIfTrue="1" operator="equal">
      <formula>6</formula>
    </cfRule>
    <cfRule type="cellIs" dxfId="816" priority="1016" stopIfTrue="1" operator="equal">
      <formula>4</formula>
    </cfRule>
    <cfRule type="cellIs" dxfId="815" priority="1017" stopIfTrue="1" operator="equal">
      <formula>2</formula>
    </cfRule>
    <cfRule type="cellIs" dxfId="814" priority="1018" stopIfTrue="1" operator="equal">
      <formula>0</formula>
    </cfRule>
    <cfRule type="cellIs" dxfId="813" priority="1019" stopIfTrue="1" operator="equal">
      <formula>1</formula>
    </cfRule>
    <cfRule type="cellIs" dxfId="812" priority="1020" stopIfTrue="1" operator="greaterThan">
      <formula>1</formula>
    </cfRule>
  </conditionalFormatting>
  <conditionalFormatting sqref="H20">
    <cfRule type="cellIs" dxfId="811" priority="1156" stopIfTrue="1" operator="equal">
      <formula>0</formula>
    </cfRule>
    <cfRule type="cellIs" dxfId="810" priority="1157" stopIfTrue="1" operator="greaterThan">
      <formula>1</formula>
    </cfRule>
    <cfRule type="cellIs" dxfId="809" priority="1158" stopIfTrue="1" operator="equal">
      <formula>1</formula>
    </cfRule>
    <cfRule type="colorScale" priority="115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08" priority="1160" stopIfTrue="1" operator="greaterThan">
      <formula>1</formula>
    </cfRule>
    <cfRule type="cellIs" dxfId="807" priority="1161" stopIfTrue="1" operator="equal">
      <formula>8</formula>
    </cfRule>
    <cfRule type="cellIs" dxfId="806" priority="1162" stopIfTrue="1" operator="equal">
      <formula>14</formula>
    </cfRule>
    <cfRule type="cellIs" dxfId="805" priority="1163" stopIfTrue="1" operator="equal">
      <formula>12</formula>
    </cfRule>
    <cfRule type="cellIs" dxfId="804" priority="1164" stopIfTrue="1" operator="equal">
      <formula>10</formula>
    </cfRule>
    <cfRule type="cellIs" dxfId="803" priority="1165" stopIfTrue="1" operator="equal">
      <formula>6</formula>
    </cfRule>
    <cfRule type="cellIs" dxfId="802" priority="1166" stopIfTrue="1" operator="equal">
      <formula>4</formula>
    </cfRule>
    <cfRule type="cellIs" dxfId="801" priority="1167" stopIfTrue="1" operator="equal">
      <formula>2</formula>
    </cfRule>
    <cfRule type="cellIs" dxfId="800" priority="1168" stopIfTrue="1" operator="equal">
      <formula>0</formula>
    </cfRule>
    <cfRule type="cellIs" dxfId="799" priority="1169" stopIfTrue="1" operator="equal">
      <formula>1</formula>
    </cfRule>
    <cfRule type="cellIs" dxfId="798" priority="1170" stopIfTrue="1" operator="greaterThan">
      <formula>1</formula>
    </cfRule>
  </conditionalFormatting>
  <conditionalFormatting sqref="H28">
    <cfRule type="cellIs" dxfId="797" priority="1141" stopIfTrue="1" operator="equal">
      <formula>0</formula>
    </cfRule>
    <cfRule type="cellIs" dxfId="796" priority="1142" stopIfTrue="1" operator="greaterThan">
      <formula>1</formula>
    </cfRule>
    <cfRule type="cellIs" dxfId="795" priority="1143" stopIfTrue="1" operator="equal">
      <formula>1</formula>
    </cfRule>
    <cfRule type="colorScale" priority="114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94" priority="1145" stopIfTrue="1" operator="greaterThan">
      <formula>1</formula>
    </cfRule>
    <cfRule type="cellIs" dxfId="793" priority="1146" stopIfTrue="1" operator="equal">
      <formula>8</formula>
    </cfRule>
    <cfRule type="cellIs" dxfId="792" priority="1147" stopIfTrue="1" operator="equal">
      <formula>14</formula>
    </cfRule>
    <cfRule type="cellIs" dxfId="791" priority="1148" stopIfTrue="1" operator="equal">
      <formula>12</formula>
    </cfRule>
    <cfRule type="cellIs" dxfId="790" priority="1149" stopIfTrue="1" operator="equal">
      <formula>10</formula>
    </cfRule>
    <cfRule type="cellIs" dxfId="789" priority="1150" stopIfTrue="1" operator="equal">
      <formula>6</formula>
    </cfRule>
    <cfRule type="cellIs" dxfId="788" priority="1151" stopIfTrue="1" operator="equal">
      <formula>4</formula>
    </cfRule>
    <cfRule type="cellIs" dxfId="787" priority="1152" stopIfTrue="1" operator="equal">
      <formula>2</formula>
    </cfRule>
    <cfRule type="cellIs" dxfId="786" priority="1153" stopIfTrue="1" operator="equal">
      <formula>0</formula>
    </cfRule>
    <cfRule type="cellIs" dxfId="785" priority="1154" stopIfTrue="1" operator="equal">
      <formula>1</formula>
    </cfRule>
    <cfRule type="cellIs" dxfId="784" priority="1155" stopIfTrue="1" operator="greaterThan">
      <formula>1</formula>
    </cfRule>
  </conditionalFormatting>
  <conditionalFormatting sqref="H36">
    <cfRule type="cellIs" dxfId="783" priority="901" stopIfTrue="1" operator="equal">
      <formula>0</formula>
    </cfRule>
    <cfRule type="cellIs" dxfId="782" priority="902" stopIfTrue="1" operator="greaterThan">
      <formula>1</formula>
    </cfRule>
    <cfRule type="cellIs" dxfId="781" priority="903" stopIfTrue="1" operator="equal">
      <formula>1</formula>
    </cfRule>
    <cfRule type="colorScale" priority="90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80" priority="905" stopIfTrue="1" operator="greaterThan">
      <formula>1</formula>
    </cfRule>
    <cfRule type="cellIs" dxfId="779" priority="906" stopIfTrue="1" operator="equal">
      <formula>8</formula>
    </cfRule>
    <cfRule type="cellIs" dxfId="778" priority="907" stopIfTrue="1" operator="equal">
      <formula>14</formula>
    </cfRule>
    <cfRule type="cellIs" dxfId="777" priority="908" stopIfTrue="1" operator="equal">
      <formula>12</formula>
    </cfRule>
    <cfRule type="cellIs" dxfId="776" priority="909" stopIfTrue="1" operator="equal">
      <formula>10</formula>
    </cfRule>
    <cfRule type="cellIs" dxfId="775" priority="910" stopIfTrue="1" operator="equal">
      <formula>6</formula>
    </cfRule>
    <cfRule type="cellIs" dxfId="774" priority="911" stopIfTrue="1" operator="equal">
      <formula>4</formula>
    </cfRule>
    <cfRule type="cellIs" dxfId="773" priority="912" stopIfTrue="1" operator="equal">
      <formula>2</formula>
    </cfRule>
    <cfRule type="cellIs" dxfId="772" priority="913" stopIfTrue="1" operator="equal">
      <formula>0</formula>
    </cfRule>
    <cfRule type="cellIs" dxfId="771" priority="914" stopIfTrue="1" operator="equal">
      <formula>1</formula>
    </cfRule>
    <cfRule type="cellIs" dxfId="770" priority="915" stopIfTrue="1" operator="greaterThan">
      <formula>1</formula>
    </cfRule>
  </conditionalFormatting>
  <conditionalFormatting sqref="H44">
    <cfRule type="cellIs" dxfId="769" priority="1186" stopIfTrue="1" operator="equal">
      <formula>0</formula>
    </cfRule>
    <cfRule type="cellIs" dxfId="768" priority="1187" stopIfTrue="1" operator="greaterThan">
      <formula>1</formula>
    </cfRule>
    <cfRule type="cellIs" dxfId="767" priority="1188" stopIfTrue="1" operator="equal">
      <formula>1</formula>
    </cfRule>
    <cfRule type="colorScale" priority="118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66" priority="1190" stopIfTrue="1" operator="greaterThan">
      <formula>1</formula>
    </cfRule>
    <cfRule type="cellIs" dxfId="765" priority="1191" stopIfTrue="1" operator="equal">
      <formula>8</formula>
    </cfRule>
    <cfRule type="cellIs" dxfId="764" priority="1192" stopIfTrue="1" operator="equal">
      <formula>14</formula>
    </cfRule>
    <cfRule type="cellIs" dxfId="763" priority="1193" stopIfTrue="1" operator="equal">
      <formula>12</formula>
    </cfRule>
    <cfRule type="cellIs" dxfId="762" priority="1194" stopIfTrue="1" operator="equal">
      <formula>10</formula>
    </cfRule>
    <cfRule type="cellIs" dxfId="761" priority="1195" stopIfTrue="1" operator="equal">
      <formula>6</formula>
    </cfRule>
    <cfRule type="cellIs" dxfId="760" priority="1196" stopIfTrue="1" operator="equal">
      <formula>4</formula>
    </cfRule>
    <cfRule type="cellIs" dxfId="759" priority="1197" stopIfTrue="1" operator="equal">
      <formula>2</formula>
    </cfRule>
    <cfRule type="cellIs" dxfId="758" priority="1198" stopIfTrue="1" operator="equal">
      <formula>0</formula>
    </cfRule>
    <cfRule type="cellIs" dxfId="757" priority="1199" stopIfTrue="1" operator="equal">
      <formula>1</formula>
    </cfRule>
    <cfRule type="cellIs" dxfId="756" priority="1200" stopIfTrue="1" operator="greaterThan">
      <formula>1</formula>
    </cfRule>
  </conditionalFormatting>
  <conditionalFormatting sqref="H52">
    <cfRule type="cellIs" dxfId="755" priority="196" stopIfTrue="1" operator="equal">
      <formula>0</formula>
    </cfRule>
    <cfRule type="cellIs" dxfId="754" priority="197" stopIfTrue="1" operator="greaterThan">
      <formula>1</formula>
    </cfRule>
    <cfRule type="cellIs" dxfId="753" priority="198" stopIfTrue="1" operator="equal">
      <formula>1</formula>
    </cfRule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52" priority="200" stopIfTrue="1" operator="greaterThan">
      <formula>1</formula>
    </cfRule>
    <cfRule type="cellIs" dxfId="751" priority="201" stopIfTrue="1" operator="equal">
      <formula>8</formula>
    </cfRule>
    <cfRule type="cellIs" dxfId="750" priority="202" stopIfTrue="1" operator="equal">
      <formula>14</formula>
    </cfRule>
    <cfRule type="cellIs" dxfId="749" priority="203" stopIfTrue="1" operator="equal">
      <formula>12</formula>
    </cfRule>
    <cfRule type="cellIs" dxfId="748" priority="204" stopIfTrue="1" operator="equal">
      <formula>10</formula>
    </cfRule>
    <cfRule type="cellIs" dxfId="747" priority="205" stopIfTrue="1" operator="equal">
      <formula>6</formula>
    </cfRule>
    <cfRule type="cellIs" dxfId="746" priority="206" stopIfTrue="1" operator="equal">
      <formula>4</formula>
    </cfRule>
    <cfRule type="cellIs" dxfId="745" priority="207" stopIfTrue="1" operator="equal">
      <formula>2</formula>
    </cfRule>
    <cfRule type="cellIs" dxfId="744" priority="208" stopIfTrue="1" operator="equal">
      <formula>0</formula>
    </cfRule>
    <cfRule type="cellIs" dxfId="743" priority="209" stopIfTrue="1" operator="equal">
      <formula>1</formula>
    </cfRule>
    <cfRule type="cellIs" dxfId="742" priority="210" stopIfTrue="1" operator="greaterThan">
      <formula>1</formula>
    </cfRule>
  </conditionalFormatting>
  <conditionalFormatting sqref="H60">
    <cfRule type="cellIs" dxfId="741" priority="1171" stopIfTrue="1" operator="equal">
      <formula>0</formula>
    </cfRule>
    <cfRule type="cellIs" dxfId="740" priority="1172" stopIfTrue="1" operator="greaterThan">
      <formula>1</formula>
    </cfRule>
    <cfRule type="cellIs" dxfId="739" priority="1173" stopIfTrue="1" operator="equal">
      <formula>1</formula>
    </cfRule>
    <cfRule type="colorScale" priority="117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38" priority="1175" stopIfTrue="1" operator="greaterThan">
      <formula>1</formula>
    </cfRule>
    <cfRule type="cellIs" dxfId="737" priority="1176" stopIfTrue="1" operator="equal">
      <formula>8</formula>
    </cfRule>
    <cfRule type="cellIs" dxfId="736" priority="1177" stopIfTrue="1" operator="equal">
      <formula>14</formula>
    </cfRule>
    <cfRule type="cellIs" dxfId="735" priority="1178" stopIfTrue="1" operator="equal">
      <formula>12</formula>
    </cfRule>
    <cfRule type="cellIs" dxfId="734" priority="1179" stopIfTrue="1" operator="equal">
      <formula>10</formula>
    </cfRule>
    <cfRule type="cellIs" dxfId="733" priority="1180" stopIfTrue="1" operator="equal">
      <formula>6</formula>
    </cfRule>
    <cfRule type="cellIs" dxfId="732" priority="1181" stopIfTrue="1" operator="equal">
      <formula>4</formula>
    </cfRule>
    <cfRule type="cellIs" dxfId="731" priority="1182" stopIfTrue="1" operator="equal">
      <formula>2</formula>
    </cfRule>
    <cfRule type="cellIs" dxfId="730" priority="1183" stopIfTrue="1" operator="equal">
      <formula>0</formula>
    </cfRule>
    <cfRule type="cellIs" dxfId="729" priority="1184" stopIfTrue="1" operator="equal">
      <formula>1</formula>
    </cfRule>
    <cfRule type="cellIs" dxfId="728" priority="1185" stopIfTrue="1" operator="greaterThan">
      <formula>1</formula>
    </cfRule>
  </conditionalFormatting>
  <conditionalFormatting sqref="K12">
    <cfRule type="cellIs" dxfId="727" priority="991" stopIfTrue="1" operator="equal">
      <formula>0</formula>
    </cfRule>
    <cfRule type="cellIs" dxfId="726" priority="992" stopIfTrue="1" operator="greaterThan">
      <formula>1</formula>
    </cfRule>
    <cfRule type="cellIs" dxfId="725" priority="993" stopIfTrue="1" operator="equal">
      <formula>1</formula>
    </cfRule>
    <cfRule type="colorScale" priority="99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24" priority="995" stopIfTrue="1" operator="greaterThan">
      <formula>1</formula>
    </cfRule>
    <cfRule type="cellIs" dxfId="723" priority="996" stopIfTrue="1" operator="equal">
      <formula>8</formula>
    </cfRule>
    <cfRule type="cellIs" dxfId="722" priority="997" stopIfTrue="1" operator="equal">
      <formula>14</formula>
    </cfRule>
    <cfRule type="cellIs" dxfId="721" priority="998" stopIfTrue="1" operator="equal">
      <formula>12</formula>
    </cfRule>
    <cfRule type="cellIs" dxfId="720" priority="999" stopIfTrue="1" operator="equal">
      <formula>10</formula>
    </cfRule>
    <cfRule type="cellIs" dxfId="719" priority="1000" stopIfTrue="1" operator="equal">
      <formula>6</formula>
    </cfRule>
    <cfRule type="cellIs" dxfId="718" priority="1001" stopIfTrue="1" operator="equal">
      <formula>4</formula>
    </cfRule>
    <cfRule type="cellIs" dxfId="717" priority="1002" stopIfTrue="1" operator="equal">
      <formula>2</formula>
    </cfRule>
    <cfRule type="cellIs" dxfId="716" priority="1003" stopIfTrue="1" operator="equal">
      <formula>0</formula>
    </cfRule>
    <cfRule type="cellIs" dxfId="715" priority="1004" stopIfTrue="1" operator="equal">
      <formula>1</formula>
    </cfRule>
    <cfRule type="cellIs" dxfId="714" priority="1005" stopIfTrue="1" operator="greaterThan">
      <formula>1</formula>
    </cfRule>
  </conditionalFormatting>
  <conditionalFormatting sqref="K20">
    <cfRule type="cellIs" dxfId="713" priority="181" stopIfTrue="1" operator="equal">
      <formula>0</formula>
    </cfRule>
    <cfRule type="cellIs" dxfId="712" priority="182" stopIfTrue="1" operator="greaterThan">
      <formula>1</formula>
    </cfRule>
    <cfRule type="cellIs" dxfId="711" priority="183" stopIfTrue="1" operator="equal">
      <formula>1</formula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10" priority="185" stopIfTrue="1" operator="greaterThan">
      <formula>1</formula>
    </cfRule>
    <cfRule type="cellIs" dxfId="709" priority="186" stopIfTrue="1" operator="equal">
      <formula>8</formula>
    </cfRule>
    <cfRule type="cellIs" dxfId="708" priority="187" stopIfTrue="1" operator="equal">
      <formula>14</formula>
    </cfRule>
    <cfRule type="cellIs" dxfId="707" priority="188" stopIfTrue="1" operator="equal">
      <formula>12</formula>
    </cfRule>
    <cfRule type="cellIs" dxfId="706" priority="189" stopIfTrue="1" operator="equal">
      <formula>10</formula>
    </cfRule>
    <cfRule type="cellIs" dxfId="705" priority="190" stopIfTrue="1" operator="equal">
      <formula>6</formula>
    </cfRule>
    <cfRule type="cellIs" dxfId="704" priority="191" stopIfTrue="1" operator="equal">
      <formula>4</formula>
    </cfRule>
    <cfRule type="cellIs" dxfId="703" priority="192" stopIfTrue="1" operator="equal">
      <formula>2</formula>
    </cfRule>
    <cfRule type="cellIs" dxfId="702" priority="193" stopIfTrue="1" operator="equal">
      <formula>0</formula>
    </cfRule>
    <cfRule type="cellIs" dxfId="701" priority="194" stopIfTrue="1" operator="equal">
      <formula>1</formula>
    </cfRule>
    <cfRule type="cellIs" dxfId="700" priority="195" stopIfTrue="1" operator="greaterThan">
      <formula>1</formula>
    </cfRule>
  </conditionalFormatting>
  <conditionalFormatting sqref="K28">
    <cfRule type="cellIs" dxfId="699" priority="961" stopIfTrue="1" operator="equal">
      <formula>0</formula>
    </cfRule>
    <cfRule type="cellIs" dxfId="698" priority="962" stopIfTrue="1" operator="greaterThan">
      <formula>1</formula>
    </cfRule>
    <cfRule type="cellIs" dxfId="697" priority="963" stopIfTrue="1" operator="equal">
      <formula>1</formula>
    </cfRule>
    <cfRule type="colorScale" priority="96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96" priority="965" stopIfTrue="1" operator="greaterThan">
      <formula>1</formula>
    </cfRule>
    <cfRule type="cellIs" dxfId="695" priority="966" stopIfTrue="1" operator="equal">
      <formula>8</formula>
    </cfRule>
    <cfRule type="cellIs" dxfId="694" priority="967" stopIfTrue="1" operator="equal">
      <formula>14</formula>
    </cfRule>
    <cfRule type="cellIs" dxfId="693" priority="968" stopIfTrue="1" operator="equal">
      <formula>12</formula>
    </cfRule>
    <cfRule type="cellIs" dxfId="692" priority="969" stopIfTrue="1" operator="equal">
      <formula>10</formula>
    </cfRule>
    <cfRule type="cellIs" dxfId="691" priority="970" stopIfTrue="1" operator="equal">
      <formula>6</formula>
    </cfRule>
    <cfRule type="cellIs" dxfId="690" priority="971" stopIfTrue="1" operator="equal">
      <formula>4</formula>
    </cfRule>
    <cfRule type="cellIs" dxfId="689" priority="972" stopIfTrue="1" operator="equal">
      <formula>2</formula>
    </cfRule>
    <cfRule type="cellIs" dxfId="688" priority="973" stopIfTrue="1" operator="equal">
      <formula>0</formula>
    </cfRule>
    <cfRule type="cellIs" dxfId="687" priority="974" stopIfTrue="1" operator="equal">
      <formula>1</formula>
    </cfRule>
    <cfRule type="cellIs" dxfId="686" priority="975" stopIfTrue="1" operator="greaterThan">
      <formula>1</formula>
    </cfRule>
  </conditionalFormatting>
  <conditionalFormatting sqref="K36">
    <cfRule type="cellIs" dxfId="685" priority="946" stopIfTrue="1" operator="equal">
      <formula>0</formula>
    </cfRule>
    <cfRule type="cellIs" dxfId="684" priority="947" stopIfTrue="1" operator="greaterThan">
      <formula>1</formula>
    </cfRule>
    <cfRule type="cellIs" dxfId="683" priority="948" stopIfTrue="1" operator="equal">
      <formula>1</formula>
    </cfRule>
    <cfRule type="colorScale" priority="94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82" priority="950" stopIfTrue="1" operator="greaterThan">
      <formula>1</formula>
    </cfRule>
    <cfRule type="cellIs" dxfId="681" priority="951" stopIfTrue="1" operator="equal">
      <formula>8</formula>
    </cfRule>
    <cfRule type="cellIs" dxfId="680" priority="952" stopIfTrue="1" operator="equal">
      <formula>14</formula>
    </cfRule>
    <cfRule type="cellIs" dxfId="679" priority="953" stopIfTrue="1" operator="equal">
      <formula>12</formula>
    </cfRule>
    <cfRule type="cellIs" dxfId="678" priority="954" stopIfTrue="1" operator="equal">
      <formula>10</formula>
    </cfRule>
    <cfRule type="cellIs" dxfId="677" priority="955" stopIfTrue="1" operator="equal">
      <formula>6</formula>
    </cfRule>
    <cfRule type="cellIs" dxfId="676" priority="956" stopIfTrue="1" operator="equal">
      <formula>4</formula>
    </cfRule>
    <cfRule type="cellIs" dxfId="675" priority="957" stopIfTrue="1" operator="equal">
      <formula>2</formula>
    </cfRule>
    <cfRule type="cellIs" dxfId="674" priority="958" stopIfTrue="1" operator="equal">
      <formula>0</formula>
    </cfRule>
    <cfRule type="cellIs" dxfId="673" priority="959" stopIfTrue="1" operator="equal">
      <formula>1</formula>
    </cfRule>
    <cfRule type="cellIs" dxfId="672" priority="960" stopIfTrue="1" operator="greaterThan">
      <formula>1</formula>
    </cfRule>
  </conditionalFormatting>
  <conditionalFormatting sqref="K44">
    <cfRule type="cellIs" dxfId="671" priority="931" stopIfTrue="1" operator="equal">
      <formula>0</formula>
    </cfRule>
    <cfRule type="cellIs" dxfId="670" priority="932" stopIfTrue="1" operator="greaterThan">
      <formula>1</formula>
    </cfRule>
    <cfRule type="cellIs" dxfId="669" priority="933" stopIfTrue="1" operator="equal">
      <formula>1</formula>
    </cfRule>
    <cfRule type="colorScale" priority="93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68" priority="935" stopIfTrue="1" operator="greaterThan">
      <formula>1</formula>
    </cfRule>
    <cfRule type="cellIs" dxfId="667" priority="936" stopIfTrue="1" operator="equal">
      <formula>8</formula>
    </cfRule>
    <cfRule type="cellIs" dxfId="666" priority="937" stopIfTrue="1" operator="equal">
      <formula>14</formula>
    </cfRule>
    <cfRule type="cellIs" dxfId="665" priority="938" stopIfTrue="1" operator="equal">
      <formula>12</formula>
    </cfRule>
    <cfRule type="cellIs" dxfId="664" priority="939" stopIfTrue="1" operator="equal">
      <formula>10</formula>
    </cfRule>
    <cfRule type="cellIs" dxfId="663" priority="940" stopIfTrue="1" operator="equal">
      <formula>6</formula>
    </cfRule>
    <cfRule type="cellIs" dxfId="662" priority="941" stopIfTrue="1" operator="equal">
      <formula>4</formula>
    </cfRule>
    <cfRule type="cellIs" dxfId="661" priority="942" stopIfTrue="1" operator="equal">
      <formula>2</formula>
    </cfRule>
    <cfRule type="cellIs" dxfId="660" priority="943" stopIfTrue="1" operator="equal">
      <formula>0</formula>
    </cfRule>
    <cfRule type="cellIs" dxfId="659" priority="944" stopIfTrue="1" operator="equal">
      <formula>1</formula>
    </cfRule>
    <cfRule type="cellIs" dxfId="658" priority="945" stopIfTrue="1" operator="greaterThan">
      <formula>1</formula>
    </cfRule>
  </conditionalFormatting>
  <conditionalFormatting sqref="K52">
    <cfRule type="cellIs" dxfId="657" priority="916" stopIfTrue="1" operator="equal">
      <formula>0</formula>
    </cfRule>
    <cfRule type="cellIs" dxfId="656" priority="917" stopIfTrue="1" operator="greaterThan">
      <formula>1</formula>
    </cfRule>
    <cfRule type="cellIs" dxfId="655" priority="918" stopIfTrue="1" operator="equal">
      <formula>1</formula>
    </cfRule>
    <cfRule type="colorScale" priority="91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54" priority="920" stopIfTrue="1" operator="greaterThan">
      <formula>1</formula>
    </cfRule>
    <cfRule type="cellIs" dxfId="653" priority="921" stopIfTrue="1" operator="equal">
      <formula>8</formula>
    </cfRule>
    <cfRule type="cellIs" dxfId="652" priority="922" stopIfTrue="1" operator="equal">
      <formula>14</formula>
    </cfRule>
    <cfRule type="cellIs" dxfId="651" priority="923" stopIfTrue="1" operator="equal">
      <formula>12</formula>
    </cfRule>
    <cfRule type="cellIs" dxfId="650" priority="924" stopIfTrue="1" operator="equal">
      <formula>10</formula>
    </cfRule>
    <cfRule type="cellIs" dxfId="649" priority="925" stopIfTrue="1" operator="equal">
      <formula>6</formula>
    </cfRule>
    <cfRule type="cellIs" dxfId="648" priority="926" stopIfTrue="1" operator="equal">
      <formula>4</formula>
    </cfRule>
    <cfRule type="cellIs" dxfId="647" priority="927" stopIfTrue="1" operator="equal">
      <formula>2</formula>
    </cfRule>
    <cfRule type="cellIs" dxfId="646" priority="928" stopIfTrue="1" operator="equal">
      <formula>0</formula>
    </cfRule>
    <cfRule type="cellIs" dxfId="645" priority="929" stopIfTrue="1" operator="equal">
      <formula>1</formula>
    </cfRule>
    <cfRule type="cellIs" dxfId="644" priority="930" stopIfTrue="1" operator="greaterThan">
      <formula>1</formula>
    </cfRule>
  </conditionalFormatting>
  <conditionalFormatting sqref="K60">
    <cfRule type="cellIs" dxfId="643" priority="166" stopIfTrue="1" operator="equal">
      <formula>0</formula>
    </cfRule>
    <cfRule type="cellIs" dxfId="642" priority="167" stopIfTrue="1" operator="greaterThan">
      <formula>1</formula>
    </cfRule>
    <cfRule type="cellIs" dxfId="641" priority="168" stopIfTrue="1" operator="equal">
      <formula>1</formula>
    </cfRule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40" priority="170" stopIfTrue="1" operator="greaterThan">
      <formula>1</formula>
    </cfRule>
    <cfRule type="cellIs" dxfId="639" priority="171" stopIfTrue="1" operator="equal">
      <formula>8</formula>
    </cfRule>
    <cfRule type="cellIs" dxfId="638" priority="172" stopIfTrue="1" operator="equal">
      <formula>14</formula>
    </cfRule>
    <cfRule type="cellIs" dxfId="637" priority="173" stopIfTrue="1" operator="equal">
      <formula>12</formula>
    </cfRule>
    <cfRule type="cellIs" dxfId="636" priority="174" stopIfTrue="1" operator="equal">
      <formula>10</formula>
    </cfRule>
    <cfRule type="cellIs" dxfId="635" priority="175" stopIfTrue="1" operator="equal">
      <formula>6</formula>
    </cfRule>
    <cfRule type="cellIs" dxfId="634" priority="176" stopIfTrue="1" operator="equal">
      <formula>4</formula>
    </cfRule>
    <cfRule type="cellIs" dxfId="633" priority="177" stopIfTrue="1" operator="equal">
      <formula>2</formula>
    </cfRule>
    <cfRule type="cellIs" dxfId="632" priority="178" stopIfTrue="1" operator="equal">
      <formula>0</formula>
    </cfRule>
    <cfRule type="cellIs" dxfId="631" priority="179" stopIfTrue="1" operator="equal">
      <formula>1</formula>
    </cfRule>
    <cfRule type="cellIs" dxfId="630" priority="180" stopIfTrue="1" operator="greaterThan">
      <formula>1</formula>
    </cfRule>
  </conditionalFormatting>
  <conditionalFormatting sqref="K68">
    <cfRule type="cellIs" dxfId="629" priority="136" stopIfTrue="1" operator="equal">
      <formula>0</formula>
    </cfRule>
    <cfRule type="cellIs" dxfId="628" priority="137" stopIfTrue="1" operator="greaterThan">
      <formula>1</formula>
    </cfRule>
    <cfRule type="cellIs" dxfId="627" priority="138" stopIfTrue="1" operator="equal">
      <formula>1</formula>
    </cfRule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26" priority="140" stopIfTrue="1" operator="greaterThan">
      <formula>1</formula>
    </cfRule>
    <cfRule type="cellIs" dxfId="625" priority="141" stopIfTrue="1" operator="equal">
      <formula>8</formula>
    </cfRule>
    <cfRule type="cellIs" dxfId="624" priority="142" stopIfTrue="1" operator="equal">
      <formula>14</formula>
    </cfRule>
    <cfRule type="cellIs" dxfId="623" priority="143" stopIfTrue="1" operator="equal">
      <formula>12</formula>
    </cfRule>
    <cfRule type="cellIs" dxfId="622" priority="144" stopIfTrue="1" operator="equal">
      <formula>10</formula>
    </cfRule>
    <cfRule type="cellIs" dxfId="621" priority="145" stopIfTrue="1" operator="equal">
      <formula>6</formula>
    </cfRule>
    <cfRule type="cellIs" dxfId="620" priority="146" stopIfTrue="1" operator="equal">
      <formula>4</formula>
    </cfRule>
    <cfRule type="cellIs" dxfId="619" priority="147" stopIfTrue="1" operator="equal">
      <formula>2</formula>
    </cfRule>
    <cfRule type="cellIs" dxfId="618" priority="148" stopIfTrue="1" operator="equal">
      <formula>0</formula>
    </cfRule>
    <cfRule type="cellIs" dxfId="617" priority="149" stopIfTrue="1" operator="equal">
      <formula>1</formula>
    </cfRule>
    <cfRule type="cellIs" dxfId="616" priority="150" stopIfTrue="1" operator="greaterThan">
      <formula>1</formula>
    </cfRule>
  </conditionalFormatting>
  <conditionalFormatting sqref="N4">
    <cfRule type="cellIs" dxfId="615" priority="1096" stopIfTrue="1" operator="equal">
      <formula>0</formula>
    </cfRule>
    <cfRule type="cellIs" dxfId="614" priority="1097" stopIfTrue="1" operator="greaterThan">
      <formula>1</formula>
    </cfRule>
    <cfRule type="cellIs" dxfId="613" priority="1098" stopIfTrue="1" operator="equal">
      <formula>1</formula>
    </cfRule>
    <cfRule type="colorScale" priority="109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12" priority="1100" stopIfTrue="1" operator="greaterThan">
      <formula>1</formula>
    </cfRule>
    <cfRule type="cellIs" dxfId="611" priority="1101" stopIfTrue="1" operator="equal">
      <formula>8</formula>
    </cfRule>
    <cfRule type="cellIs" dxfId="610" priority="1102" stopIfTrue="1" operator="equal">
      <formula>14</formula>
    </cfRule>
    <cfRule type="cellIs" dxfId="609" priority="1103" stopIfTrue="1" operator="equal">
      <formula>12</formula>
    </cfRule>
    <cfRule type="cellIs" dxfId="608" priority="1104" stopIfTrue="1" operator="equal">
      <formula>10</formula>
    </cfRule>
    <cfRule type="cellIs" dxfId="607" priority="1105" stopIfTrue="1" operator="equal">
      <formula>6</formula>
    </cfRule>
    <cfRule type="cellIs" dxfId="606" priority="1106" stopIfTrue="1" operator="equal">
      <formula>4</formula>
    </cfRule>
    <cfRule type="cellIs" dxfId="605" priority="1107" stopIfTrue="1" operator="equal">
      <formula>2</formula>
    </cfRule>
    <cfRule type="cellIs" dxfId="604" priority="1108" stopIfTrue="1" operator="equal">
      <formula>0</formula>
    </cfRule>
    <cfRule type="cellIs" dxfId="603" priority="1109" stopIfTrue="1" operator="equal">
      <formula>1</formula>
    </cfRule>
    <cfRule type="cellIs" dxfId="602" priority="1110" stopIfTrue="1" operator="greaterThan">
      <formula>1</formula>
    </cfRule>
  </conditionalFormatting>
  <conditionalFormatting sqref="N12">
    <cfRule type="cellIs" dxfId="601" priority="391" stopIfTrue="1" operator="equal">
      <formula>0</formula>
    </cfRule>
    <cfRule type="cellIs" dxfId="600" priority="392" stopIfTrue="1" operator="greaterThan">
      <formula>1</formula>
    </cfRule>
    <cfRule type="cellIs" dxfId="599" priority="393" stopIfTrue="1" operator="equal">
      <formula>1</formula>
    </cfRule>
    <cfRule type="colorScale" priority="39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98" priority="395" stopIfTrue="1" operator="greaterThan">
      <formula>1</formula>
    </cfRule>
    <cfRule type="cellIs" dxfId="597" priority="396" stopIfTrue="1" operator="equal">
      <formula>8</formula>
    </cfRule>
    <cfRule type="cellIs" dxfId="596" priority="397" stopIfTrue="1" operator="equal">
      <formula>14</formula>
    </cfRule>
    <cfRule type="cellIs" dxfId="595" priority="398" stopIfTrue="1" operator="equal">
      <formula>12</formula>
    </cfRule>
    <cfRule type="cellIs" dxfId="594" priority="399" stopIfTrue="1" operator="equal">
      <formula>10</formula>
    </cfRule>
    <cfRule type="cellIs" dxfId="593" priority="400" stopIfTrue="1" operator="equal">
      <formula>6</formula>
    </cfRule>
    <cfRule type="cellIs" dxfId="592" priority="401" stopIfTrue="1" operator="equal">
      <formula>4</formula>
    </cfRule>
    <cfRule type="cellIs" dxfId="591" priority="402" stopIfTrue="1" operator="equal">
      <formula>2</formula>
    </cfRule>
    <cfRule type="cellIs" dxfId="590" priority="403" stopIfTrue="1" operator="equal">
      <formula>0</formula>
    </cfRule>
    <cfRule type="cellIs" dxfId="589" priority="404" stopIfTrue="1" operator="equal">
      <formula>1</formula>
    </cfRule>
    <cfRule type="cellIs" dxfId="588" priority="405" stopIfTrue="1" operator="greaterThan">
      <formula>1</formula>
    </cfRule>
  </conditionalFormatting>
  <conditionalFormatting sqref="N20">
    <cfRule type="cellIs" dxfId="587" priority="151" stopIfTrue="1" operator="equal">
      <formula>0</formula>
    </cfRule>
    <cfRule type="cellIs" dxfId="586" priority="152" stopIfTrue="1" operator="greaterThan">
      <formula>1</formula>
    </cfRule>
    <cfRule type="cellIs" dxfId="585" priority="153" stopIfTrue="1" operator="equal">
      <formula>1</formula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84" priority="155" stopIfTrue="1" operator="greaterThan">
      <formula>1</formula>
    </cfRule>
    <cfRule type="cellIs" dxfId="583" priority="156" stopIfTrue="1" operator="equal">
      <formula>8</formula>
    </cfRule>
    <cfRule type="cellIs" dxfId="582" priority="157" stopIfTrue="1" operator="equal">
      <formula>14</formula>
    </cfRule>
    <cfRule type="cellIs" dxfId="581" priority="158" stopIfTrue="1" operator="equal">
      <formula>12</formula>
    </cfRule>
    <cfRule type="cellIs" dxfId="580" priority="159" stopIfTrue="1" operator="equal">
      <formula>10</formula>
    </cfRule>
    <cfRule type="cellIs" dxfId="579" priority="160" stopIfTrue="1" operator="equal">
      <formula>6</formula>
    </cfRule>
    <cfRule type="cellIs" dxfId="578" priority="161" stopIfTrue="1" operator="equal">
      <formula>4</formula>
    </cfRule>
    <cfRule type="cellIs" dxfId="577" priority="162" stopIfTrue="1" operator="equal">
      <formula>2</formula>
    </cfRule>
    <cfRule type="cellIs" dxfId="576" priority="163" stopIfTrue="1" operator="equal">
      <formula>0</formula>
    </cfRule>
    <cfRule type="cellIs" dxfId="575" priority="164" stopIfTrue="1" operator="equal">
      <formula>1</formula>
    </cfRule>
    <cfRule type="cellIs" dxfId="574" priority="165" stopIfTrue="1" operator="greaterThan">
      <formula>1</formula>
    </cfRule>
  </conditionalFormatting>
  <conditionalFormatting sqref="N28">
    <cfRule type="cellIs" dxfId="573" priority="91" stopIfTrue="1" operator="equal">
      <formula>0</formula>
    </cfRule>
    <cfRule type="cellIs" dxfId="572" priority="92" stopIfTrue="1" operator="greaterThan">
      <formula>1</formula>
    </cfRule>
    <cfRule type="cellIs" dxfId="571" priority="93" stopIfTrue="1" operator="equal">
      <formula>1</formula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70" priority="95" stopIfTrue="1" operator="greaterThan">
      <formula>1</formula>
    </cfRule>
    <cfRule type="cellIs" dxfId="569" priority="96" stopIfTrue="1" operator="equal">
      <formula>8</formula>
    </cfRule>
    <cfRule type="cellIs" dxfId="568" priority="97" stopIfTrue="1" operator="equal">
      <formula>14</formula>
    </cfRule>
    <cfRule type="cellIs" dxfId="567" priority="98" stopIfTrue="1" operator="equal">
      <formula>12</formula>
    </cfRule>
    <cfRule type="cellIs" dxfId="566" priority="99" stopIfTrue="1" operator="equal">
      <formula>10</formula>
    </cfRule>
    <cfRule type="cellIs" dxfId="565" priority="100" stopIfTrue="1" operator="equal">
      <formula>6</formula>
    </cfRule>
    <cfRule type="cellIs" dxfId="564" priority="101" stopIfTrue="1" operator="equal">
      <formula>4</formula>
    </cfRule>
    <cfRule type="cellIs" dxfId="563" priority="102" stopIfTrue="1" operator="equal">
      <formula>2</formula>
    </cfRule>
    <cfRule type="cellIs" dxfId="562" priority="103" stopIfTrue="1" operator="equal">
      <formula>0</formula>
    </cfRule>
    <cfRule type="cellIs" dxfId="561" priority="104" stopIfTrue="1" operator="equal">
      <formula>1</formula>
    </cfRule>
    <cfRule type="cellIs" dxfId="560" priority="105" stopIfTrue="1" operator="greaterThan">
      <formula>1</formula>
    </cfRule>
  </conditionalFormatting>
  <conditionalFormatting sqref="N36">
    <cfRule type="cellIs" dxfId="559" priority="541" stopIfTrue="1" operator="equal">
      <formula>0</formula>
    </cfRule>
    <cfRule type="cellIs" dxfId="558" priority="542" stopIfTrue="1" operator="greaterThan">
      <formula>1</formula>
    </cfRule>
    <cfRule type="cellIs" dxfId="557" priority="543" stopIfTrue="1" operator="equal">
      <formula>1</formula>
    </cfRule>
    <cfRule type="colorScale" priority="54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56" priority="545" stopIfTrue="1" operator="greaterThan">
      <formula>1</formula>
    </cfRule>
    <cfRule type="cellIs" dxfId="555" priority="546" stopIfTrue="1" operator="equal">
      <formula>8</formula>
    </cfRule>
    <cfRule type="cellIs" dxfId="554" priority="547" stopIfTrue="1" operator="equal">
      <formula>14</formula>
    </cfRule>
    <cfRule type="cellIs" dxfId="553" priority="548" stopIfTrue="1" operator="equal">
      <formula>12</formula>
    </cfRule>
    <cfRule type="cellIs" dxfId="552" priority="549" stopIfTrue="1" operator="equal">
      <formula>10</formula>
    </cfRule>
    <cfRule type="cellIs" dxfId="551" priority="550" stopIfTrue="1" operator="equal">
      <formula>6</formula>
    </cfRule>
    <cfRule type="cellIs" dxfId="550" priority="551" stopIfTrue="1" operator="equal">
      <formula>4</formula>
    </cfRule>
    <cfRule type="cellIs" dxfId="549" priority="552" stopIfTrue="1" operator="equal">
      <formula>2</formula>
    </cfRule>
    <cfRule type="cellIs" dxfId="548" priority="553" stopIfTrue="1" operator="equal">
      <formula>0</formula>
    </cfRule>
    <cfRule type="cellIs" dxfId="547" priority="554" stopIfTrue="1" operator="equal">
      <formula>1</formula>
    </cfRule>
    <cfRule type="cellIs" dxfId="546" priority="555" stopIfTrue="1" operator="greaterThan">
      <formula>1</formula>
    </cfRule>
  </conditionalFormatting>
  <conditionalFormatting sqref="N44">
    <cfRule type="cellIs" dxfId="545" priority="886" stopIfTrue="1" operator="equal">
      <formula>0</formula>
    </cfRule>
    <cfRule type="cellIs" dxfId="544" priority="887" stopIfTrue="1" operator="greaterThan">
      <formula>1</formula>
    </cfRule>
    <cfRule type="cellIs" dxfId="543" priority="888" stopIfTrue="1" operator="equal">
      <formula>1</formula>
    </cfRule>
    <cfRule type="colorScale" priority="88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42" priority="890" stopIfTrue="1" operator="greaterThan">
      <formula>1</formula>
    </cfRule>
    <cfRule type="cellIs" dxfId="541" priority="891" stopIfTrue="1" operator="equal">
      <formula>8</formula>
    </cfRule>
    <cfRule type="cellIs" dxfId="540" priority="892" stopIfTrue="1" operator="equal">
      <formula>14</formula>
    </cfRule>
    <cfRule type="cellIs" dxfId="539" priority="893" stopIfTrue="1" operator="equal">
      <formula>12</formula>
    </cfRule>
    <cfRule type="cellIs" dxfId="538" priority="894" stopIfTrue="1" operator="equal">
      <formula>10</formula>
    </cfRule>
    <cfRule type="cellIs" dxfId="537" priority="895" stopIfTrue="1" operator="equal">
      <formula>6</formula>
    </cfRule>
    <cfRule type="cellIs" dxfId="536" priority="896" stopIfTrue="1" operator="equal">
      <formula>4</formula>
    </cfRule>
    <cfRule type="cellIs" dxfId="535" priority="897" stopIfTrue="1" operator="equal">
      <formula>2</formula>
    </cfRule>
    <cfRule type="cellIs" dxfId="534" priority="898" stopIfTrue="1" operator="equal">
      <formula>0</formula>
    </cfRule>
    <cfRule type="cellIs" dxfId="533" priority="899" stopIfTrue="1" operator="equal">
      <formula>1</formula>
    </cfRule>
    <cfRule type="cellIs" dxfId="532" priority="900" stopIfTrue="1" operator="greaterThan">
      <formula>1</formula>
    </cfRule>
  </conditionalFormatting>
  <conditionalFormatting sqref="N52">
    <cfRule type="cellIs" dxfId="531" priority="766" stopIfTrue="1" operator="equal">
      <formula>0</formula>
    </cfRule>
    <cfRule type="cellIs" dxfId="530" priority="767" stopIfTrue="1" operator="greaterThan">
      <formula>1</formula>
    </cfRule>
    <cfRule type="cellIs" dxfId="529" priority="768" stopIfTrue="1" operator="equal">
      <formula>1</formula>
    </cfRule>
    <cfRule type="colorScale" priority="76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28" priority="770" stopIfTrue="1" operator="greaterThan">
      <formula>1</formula>
    </cfRule>
    <cfRule type="cellIs" dxfId="527" priority="771" stopIfTrue="1" operator="equal">
      <formula>8</formula>
    </cfRule>
    <cfRule type="cellIs" dxfId="526" priority="772" stopIfTrue="1" operator="equal">
      <formula>14</formula>
    </cfRule>
    <cfRule type="cellIs" dxfId="525" priority="773" stopIfTrue="1" operator="equal">
      <formula>12</formula>
    </cfRule>
    <cfRule type="cellIs" dxfId="524" priority="774" stopIfTrue="1" operator="equal">
      <formula>10</formula>
    </cfRule>
    <cfRule type="cellIs" dxfId="523" priority="775" stopIfTrue="1" operator="equal">
      <formula>6</formula>
    </cfRule>
    <cfRule type="cellIs" dxfId="522" priority="776" stopIfTrue="1" operator="equal">
      <formula>4</formula>
    </cfRule>
    <cfRule type="cellIs" dxfId="521" priority="777" stopIfTrue="1" operator="equal">
      <formula>2</formula>
    </cfRule>
    <cfRule type="cellIs" dxfId="520" priority="778" stopIfTrue="1" operator="equal">
      <formula>0</formula>
    </cfRule>
    <cfRule type="cellIs" dxfId="519" priority="779" stopIfTrue="1" operator="equal">
      <formula>1</formula>
    </cfRule>
    <cfRule type="cellIs" dxfId="518" priority="780" stopIfTrue="1" operator="greaterThan">
      <formula>1</formula>
    </cfRule>
  </conditionalFormatting>
  <conditionalFormatting sqref="N60">
    <cfRule type="cellIs" dxfId="517" priority="691" stopIfTrue="1" operator="equal">
      <formula>0</formula>
    </cfRule>
    <cfRule type="cellIs" dxfId="516" priority="692" stopIfTrue="1" operator="greaterThan">
      <formula>1</formula>
    </cfRule>
    <cfRule type="cellIs" dxfId="515" priority="693" stopIfTrue="1" operator="equal">
      <formula>1</formula>
    </cfRule>
    <cfRule type="colorScale" priority="69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14" priority="695" stopIfTrue="1" operator="greaterThan">
      <formula>1</formula>
    </cfRule>
    <cfRule type="cellIs" dxfId="513" priority="696" stopIfTrue="1" operator="equal">
      <formula>8</formula>
    </cfRule>
    <cfRule type="cellIs" dxfId="512" priority="697" stopIfTrue="1" operator="equal">
      <formula>14</formula>
    </cfRule>
    <cfRule type="cellIs" dxfId="511" priority="698" stopIfTrue="1" operator="equal">
      <formula>12</formula>
    </cfRule>
    <cfRule type="cellIs" dxfId="510" priority="699" stopIfTrue="1" operator="equal">
      <formula>10</formula>
    </cfRule>
    <cfRule type="cellIs" dxfId="509" priority="700" stopIfTrue="1" operator="equal">
      <formula>6</formula>
    </cfRule>
    <cfRule type="cellIs" dxfId="508" priority="701" stopIfTrue="1" operator="equal">
      <formula>4</formula>
    </cfRule>
    <cfRule type="cellIs" dxfId="507" priority="702" stopIfTrue="1" operator="equal">
      <formula>2</formula>
    </cfRule>
    <cfRule type="cellIs" dxfId="506" priority="703" stopIfTrue="1" operator="equal">
      <formula>0</formula>
    </cfRule>
    <cfRule type="cellIs" dxfId="505" priority="704" stopIfTrue="1" operator="equal">
      <formula>1</formula>
    </cfRule>
    <cfRule type="cellIs" dxfId="504" priority="705" stopIfTrue="1" operator="greaterThan">
      <formula>1</formula>
    </cfRule>
  </conditionalFormatting>
  <conditionalFormatting sqref="N68">
    <cfRule type="cellIs" dxfId="503" priority="106" stopIfTrue="1" operator="equal">
      <formula>0</formula>
    </cfRule>
    <cfRule type="cellIs" dxfId="502" priority="107" stopIfTrue="1" operator="greaterThan">
      <formula>1</formula>
    </cfRule>
    <cfRule type="cellIs" dxfId="501" priority="108" stopIfTrue="1" operator="equal">
      <formula>1</formula>
    </cfRule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00" priority="110" stopIfTrue="1" operator="greaterThan">
      <formula>1</formula>
    </cfRule>
    <cfRule type="cellIs" dxfId="499" priority="111" stopIfTrue="1" operator="equal">
      <formula>8</formula>
    </cfRule>
    <cfRule type="cellIs" dxfId="498" priority="112" stopIfTrue="1" operator="equal">
      <formula>14</formula>
    </cfRule>
    <cfRule type="cellIs" dxfId="497" priority="113" stopIfTrue="1" operator="equal">
      <formula>12</formula>
    </cfRule>
    <cfRule type="cellIs" dxfId="496" priority="114" stopIfTrue="1" operator="equal">
      <formula>10</formula>
    </cfRule>
    <cfRule type="cellIs" dxfId="495" priority="115" stopIfTrue="1" operator="equal">
      <formula>6</formula>
    </cfRule>
    <cfRule type="cellIs" dxfId="494" priority="116" stopIfTrue="1" operator="equal">
      <formula>4</formula>
    </cfRule>
    <cfRule type="cellIs" dxfId="493" priority="117" stopIfTrue="1" operator="equal">
      <formula>2</formula>
    </cfRule>
    <cfRule type="cellIs" dxfId="492" priority="118" stopIfTrue="1" operator="equal">
      <formula>0</formula>
    </cfRule>
    <cfRule type="cellIs" dxfId="491" priority="119" stopIfTrue="1" operator="equal">
      <formula>1</formula>
    </cfRule>
    <cfRule type="cellIs" dxfId="490" priority="120" stopIfTrue="1" operator="greaterThan">
      <formula>1</formula>
    </cfRule>
  </conditionalFormatting>
  <conditionalFormatting sqref="Q12">
    <cfRule type="cellIs" dxfId="489" priority="376" stopIfTrue="1" operator="equal">
      <formula>0</formula>
    </cfRule>
    <cfRule type="cellIs" dxfId="488" priority="377" stopIfTrue="1" operator="greaterThan">
      <formula>1</formula>
    </cfRule>
    <cfRule type="cellIs" dxfId="487" priority="378" stopIfTrue="1" operator="equal">
      <formula>1</formula>
    </cfRule>
    <cfRule type="colorScale" priority="37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86" priority="380" stopIfTrue="1" operator="greaterThan">
      <formula>1</formula>
    </cfRule>
    <cfRule type="cellIs" dxfId="485" priority="381" stopIfTrue="1" operator="equal">
      <formula>8</formula>
    </cfRule>
    <cfRule type="cellIs" dxfId="484" priority="382" stopIfTrue="1" operator="equal">
      <formula>14</formula>
    </cfRule>
    <cfRule type="cellIs" dxfId="483" priority="383" stopIfTrue="1" operator="equal">
      <formula>12</formula>
    </cfRule>
    <cfRule type="cellIs" dxfId="482" priority="384" stopIfTrue="1" operator="equal">
      <formula>10</formula>
    </cfRule>
    <cfRule type="cellIs" dxfId="481" priority="385" stopIfTrue="1" operator="equal">
      <formula>6</formula>
    </cfRule>
    <cfRule type="cellIs" dxfId="480" priority="386" stopIfTrue="1" operator="equal">
      <formula>4</formula>
    </cfRule>
    <cfRule type="cellIs" dxfId="479" priority="387" stopIfTrue="1" operator="equal">
      <formula>2</formula>
    </cfRule>
    <cfRule type="cellIs" dxfId="478" priority="388" stopIfTrue="1" operator="equal">
      <formula>0</formula>
    </cfRule>
    <cfRule type="cellIs" dxfId="477" priority="389" stopIfTrue="1" operator="equal">
      <formula>1</formula>
    </cfRule>
    <cfRule type="cellIs" dxfId="476" priority="390" stopIfTrue="1" operator="greaterThan">
      <formula>1</formula>
    </cfRule>
  </conditionalFormatting>
  <conditionalFormatting sqref="Q20">
    <cfRule type="cellIs" dxfId="475" priority="451" stopIfTrue="1" operator="equal">
      <formula>0</formula>
    </cfRule>
    <cfRule type="cellIs" dxfId="474" priority="452" stopIfTrue="1" operator="greaterThan">
      <formula>1</formula>
    </cfRule>
    <cfRule type="cellIs" dxfId="473" priority="453" stopIfTrue="1" operator="equal">
      <formula>1</formula>
    </cfRule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72" priority="455" stopIfTrue="1" operator="greaterThan">
      <formula>1</formula>
    </cfRule>
    <cfRule type="cellIs" dxfId="471" priority="456" stopIfTrue="1" operator="equal">
      <formula>8</formula>
    </cfRule>
    <cfRule type="cellIs" dxfId="470" priority="457" stopIfTrue="1" operator="equal">
      <formula>14</formula>
    </cfRule>
    <cfRule type="cellIs" dxfId="469" priority="458" stopIfTrue="1" operator="equal">
      <formula>12</formula>
    </cfRule>
    <cfRule type="cellIs" dxfId="468" priority="459" stopIfTrue="1" operator="equal">
      <formula>10</formula>
    </cfRule>
    <cfRule type="cellIs" dxfId="467" priority="460" stopIfTrue="1" operator="equal">
      <formula>6</formula>
    </cfRule>
    <cfRule type="cellIs" dxfId="466" priority="461" stopIfTrue="1" operator="equal">
      <formula>4</formula>
    </cfRule>
    <cfRule type="cellIs" dxfId="465" priority="462" stopIfTrue="1" operator="equal">
      <formula>2</formula>
    </cfRule>
    <cfRule type="cellIs" dxfId="464" priority="463" stopIfTrue="1" operator="equal">
      <formula>0</formula>
    </cfRule>
    <cfRule type="cellIs" dxfId="463" priority="464" stopIfTrue="1" operator="equal">
      <formula>1</formula>
    </cfRule>
    <cfRule type="cellIs" dxfId="462" priority="465" stopIfTrue="1" operator="greaterThan">
      <formula>1</formula>
    </cfRule>
  </conditionalFormatting>
  <conditionalFormatting sqref="Q28">
    <cfRule type="cellIs" dxfId="461" priority="526" stopIfTrue="1" operator="equal">
      <formula>0</formula>
    </cfRule>
    <cfRule type="cellIs" dxfId="460" priority="527" stopIfTrue="1" operator="greaterThan">
      <formula>1</formula>
    </cfRule>
    <cfRule type="cellIs" dxfId="459" priority="528" stopIfTrue="1" operator="equal">
      <formula>1</formula>
    </cfRule>
    <cfRule type="colorScale" priority="52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58" priority="530" stopIfTrue="1" operator="greaterThan">
      <formula>1</formula>
    </cfRule>
    <cfRule type="cellIs" dxfId="457" priority="531" stopIfTrue="1" operator="equal">
      <formula>8</formula>
    </cfRule>
    <cfRule type="cellIs" dxfId="456" priority="532" stopIfTrue="1" operator="equal">
      <formula>14</formula>
    </cfRule>
    <cfRule type="cellIs" dxfId="455" priority="533" stopIfTrue="1" operator="equal">
      <formula>12</formula>
    </cfRule>
    <cfRule type="cellIs" dxfId="454" priority="534" stopIfTrue="1" operator="equal">
      <formula>10</formula>
    </cfRule>
    <cfRule type="cellIs" dxfId="453" priority="535" stopIfTrue="1" operator="equal">
      <formula>6</formula>
    </cfRule>
    <cfRule type="cellIs" dxfId="452" priority="536" stopIfTrue="1" operator="equal">
      <formula>4</formula>
    </cfRule>
    <cfRule type="cellIs" dxfId="451" priority="537" stopIfTrue="1" operator="equal">
      <formula>2</formula>
    </cfRule>
    <cfRule type="cellIs" dxfId="450" priority="538" stopIfTrue="1" operator="equal">
      <formula>0</formula>
    </cfRule>
    <cfRule type="cellIs" dxfId="449" priority="539" stopIfTrue="1" operator="equal">
      <formula>1</formula>
    </cfRule>
    <cfRule type="cellIs" dxfId="448" priority="540" stopIfTrue="1" operator="greaterThan">
      <formula>1</formula>
    </cfRule>
  </conditionalFormatting>
  <conditionalFormatting sqref="Q36">
    <cfRule type="cellIs" dxfId="447" priority="121" stopIfTrue="1" operator="equal">
      <formula>0</formula>
    </cfRule>
    <cfRule type="cellIs" dxfId="446" priority="122" stopIfTrue="1" operator="greaterThan">
      <formula>1</formula>
    </cfRule>
    <cfRule type="cellIs" dxfId="445" priority="123" stopIfTrue="1" operator="equal">
      <formula>1</formula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44" priority="125" stopIfTrue="1" operator="greaterThan">
      <formula>1</formula>
    </cfRule>
    <cfRule type="cellIs" dxfId="443" priority="126" stopIfTrue="1" operator="equal">
      <formula>8</formula>
    </cfRule>
    <cfRule type="cellIs" dxfId="442" priority="127" stopIfTrue="1" operator="equal">
      <formula>14</formula>
    </cfRule>
    <cfRule type="cellIs" dxfId="441" priority="128" stopIfTrue="1" operator="equal">
      <formula>12</formula>
    </cfRule>
    <cfRule type="cellIs" dxfId="440" priority="129" stopIfTrue="1" operator="equal">
      <formula>10</formula>
    </cfRule>
    <cfRule type="cellIs" dxfId="439" priority="130" stopIfTrue="1" operator="equal">
      <formula>6</formula>
    </cfRule>
    <cfRule type="cellIs" dxfId="438" priority="131" stopIfTrue="1" operator="equal">
      <formula>4</formula>
    </cfRule>
    <cfRule type="cellIs" dxfId="437" priority="132" stopIfTrue="1" operator="equal">
      <formula>2</formula>
    </cfRule>
    <cfRule type="cellIs" dxfId="436" priority="133" stopIfTrue="1" operator="equal">
      <formula>0</formula>
    </cfRule>
    <cfRule type="cellIs" dxfId="435" priority="134" stopIfTrue="1" operator="equal">
      <formula>1</formula>
    </cfRule>
    <cfRule type="cellIs" dxfId="434" priority="135" stopIfTrue="1" operator="greaterThan">
      <formula>1</formula>
    </cfRule>
  </conditionalFormatting>
  <conditionalFormatting sqref="Q44">
    <cfRule type="cellIs" dxfId="433" priority="661" stopIfTrue="1" operator="equal">
      <formula>0</formula>
    </cfRule>
    <cfRule type="cellIs" dxfId="432" priority="662" stopIfTrue="1" operator="greaterThan">
      <formula>1</formula>
    </cfRule>
    <cfRule type="cellIs" dxfId="431" priority="663" stopIfTrue="1" operator="equal">
      <formula>1</formula>
    </cfRule>
    <cfRule type="colorScale" priority="66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30" priority="665" stopIfTrue="1" operator="greaterThan">
      <formula>1</formula>
    </cfRule>
    <cfRule type="cellIs" dxfId="429" priority="666" stopIfTrue="1" operator="equal">
      <formula>8</formula>
    </cfRule>
    <cfRule type="cellIs" dxfId="428" priority="667" stopIfTrue="1" operator="equal">
      <formula>14</formula>
    </cfRule>
    <cfRule type="cellIs" dxfId="427" priority="668" stopIfTrue="1" operator="equal">
      <formula>12</formula>
    </cfRule>
    <cfRule type="cellIs" dxfId="426" priority="669" stopIfTrue="1" operator="equal">
      <formula>10</formula>
    </cfRule>
    <cfRule type="cellIs" dxfId="425" priority="670" stopIfTrue="1" operator="equal">
      <formula>6</formula>
    </cfRule>
    <cfRule type="cellIs" dxfId="424" priority="671" stopIfTrue="1" operator="equal">
      <formula>4</formula>
    </cfRule>
    <cfRule type="cellIs" dxfId="423" priority="672" stopIfTrue="1" operator="equal">
      <formula>2</formula>
    </cfRule>
    <cfRule type="cellIs" dxfId="422" priority="673" stopIfTrue="1" operator="equal">
      <formula>0</formula>
    </cfRule>
    <cfRule type="cellIs" dxfId="421" priority="674" stopIfTrue="1" operator="equal">
      <formula>1</formula>
    </cfRule>
    <cfRule type="cellIs" dxfId="420" priority="675" stopIfTrue="1" operator="greaterThan">
      <formula>1</formula>
    </cfRule>
  </conditionalFormatting>
  <conditionalFormatting sqref="Q52">
    <cfRule type="cellIs" dxfId="419" priority="751" stopIfTrue="1" operator="equal">
      <formula>0</formula>
    </cfRule>
    <cfRule type="cellIs" dxfId="418" priority="752" stopIfTrue="1" operator="greaterThan">
      <formula>1</formula>
    </cfRule>
    <cfRule type="cellIs" dxfId="417" priority="753" stopIfTrue="1" operator="equal">
      <formula>1</formula>
    </cfRule>
    <cfRule type="colorScale" priority="75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16" priority="755" stopIfTrue="1" operator="greaterThan">
      <formula>1</formula>
    </cfRule>
    <cfRule type="cellIs" dxfId="415" priority="756" stopIfTrue="1" operator="equal">
      <formula>8</formula>
    </cfRule>
    <cfRule type="cellIs" dxfId="414" priority="757" stopIfTrue="1" operator="equal">
      <formula>14</formula>
    </cfRule>
    <cfRule type="cellIs" dxfId="413" priority="758" stopIfTrue="1" operator="equal">
      <formula>12</formula>
    </cfRule>
    <cfRule type="cellIs" dxfId="412" priority="759" stopIfTrue="1" operator="equal">
      <formula>10</formula>
    </cfRule>
    <cfRule type="cellIs" dxfId="411" priority="760" stopIfTrue="1" operator="equal">
      <formula>6</formula>
    </cfRule>
    <cfRule type="cellIs" dxfId="410" priority="761" stopIfTrue="1" operator="equal">
      <formula>4</formula>
    </cfRule>
    <cfRule type="cellIs" dxfId="409" priority="762" stopIfTrue="1" operator="equal">
      <formula>2</formula>
    </cfRule>
    <cfRule type="cellIs" dxfId="408" priority="763" stopIfTrue="1" operator="equal">
      <formula>0</formula>
    </cfRule>
    <cfRule type="cellIs" dxfId="407" priority="764" stopIfTrue="1" operator="equal">
      <formula>1</formula>
    </cfRule>
    <cfRule type="cellIs" dxfId="406" priority="765" stopIfTrue="1" operator="greaterThan">
      <formula>1</formula>
    </cfRule>
  </conditionalFormatting>
  <conditionalFormatting sqref="Q60">
    <cfRule type="cellIs" dxfId="405" priority="781" stopIfTrue="1" operator="equal">
      <formula>0</formula>
    </cfRule>
    <cfRule type="cellIs" dxfId="404" priority="782" stopIfTrue="1" operator="greaterThan">
      <formula>1</formula>
    </cfRule>
    <cfRule type="cellIs" dxfId="403" priority="783" stopIfTrue="1" operator="equal">
      <formula>1</formula>
    </cfRule>
    <cfRule type="colorScale" priority="78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02" priority="785" stopIfTrue="1" operator="greaterThan">
      <formula>1</formula>
    </cfRule>
    <cfRule type="cellIs" dxfId="401" priority="786" stopIfTrue="1" operator="equal">
      <formula>8</formula>
    </cfRule>
    <cfRule type="cellIs" dxfId="400" priority="787" stopIfTrue="1" operator="equal">
      <formula>14</formula>
    </cfRule>
    <cfRule type="cellIs" dxfId="399" priority="788" stopIfTrue="1" operator="equal">
      <formula>12</formula>
    </cfRule>
    <cfRule type="cellIs" dxfId="398" priority="789" stopIfTrue="1" operator="equal">
      <formula>10</formula>
    </cfRule>
    <cfRule type="cellIs" dxfId="397" priority="790" stopIfTrue="1" operator="equal">
      <formula>6</formula>
    </cfRule>
    <cfRule type="cellIs" dxfId="396" priority="791" stopIfTrue="1" operator="equal">
      <formula>4</formula>
    </cfRule>
    <cfRule type="cellIs" dxfId="395" priority="792" stopIfTrue="1" operator="equal">
      <formula>2</formula>
    </cfRule>
    <cfRule type="cellIs" dxfId="394" priority="793" stopIfTrue="1" operator="equal">
      <formula>0</formula>
    </cfRule>
    <cfRule type="cellIs" dxfId="393" priority="794" stopIfTrue="1" operator="equal">
      <formula>1</formula>
    </cfRule>
    <cfRule type="cellIs" dxfId="392" priority="795" stopIfTrue="1" operator="greaterThan">
      <formula>1</formula>
    </cfRule>
  </conditionalFormatting>
  <conditionalFormatting sqref="T12">
    <cfRule type="cellIs" dxfId="391" priority="361" stopIfTrue="1" operator="equal">
      <formula>0</formula>
    </cfRule>
    <cfRule type="cellIs" dxfId="390" priority="362" stopIfTrue="1" operator="greaterThan">
      <formula>1</formula>
    </cfRule>
    <cfRule type="cellIs" dxfId="389" priority="363" stopIfTrue="1" operator="equal">
      <formula>1</formula>
    </cfRule>
    <cfRule type="colorScale" priority="36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88" priority="365" stopIfTrue="1" operator="greaterThan">
      <formula>1</formula>
    </cfRule>
    <cfRule type="cellIs" dxfId="387" priority="366" stopIfTrue="1" operator="equal">
      <formula>8</formula>
    </cfRule>
    <cfRule type="cellIs" dxfId="386" priority="367" stopIfTrue="1" operator="equal">
      <formula>14</formula>
    </cfRule>
    <cfRule type="cellIs" dxfId="385" priority="368" stopIfTrue="1" operator="equal">
      <formula>12</formula>
    </cfRule>
    <cfRule type="cellIs" dxfId="384" priority="369" stopIfTrue="1" operator="equal">
      <formula>10</formula>
    </cfRule>
    <cfRule type="cellIs" dxfId="383" priority="370" stopIfTrue="1" operator="equal">
      <formula>6</formula>
    </cfRule>
    <cfRule type="cellIs" dxfId="382" priority="371" stopIfTrue="1" operator="equal">
      <formula>4</formula>
    </cfRule>
    <cfRule type="cellIs" dxfId="381" priority="372" stopIfTrue="1" operator="equal">
      <formula>2</formula>
    </cfRule>
    <cfRule type="cellIs" dxfId="380" priority="373" stopIfTrue="1" operator="equal">
      <formula>0</formula>
    </cfRule>
    <cfRule type="cellIs" dxfId="379" priority="374" stopIfTrue="1" operator="equal">
      <formula>1</formula>
    </cfRule>
    <cfRule type="cellIs" dxfId="378" priority="375" stopIfTrue="1" operator="greaterThan">
      <formula>1</formula>
    </cfRule>
  </conditionalFormatting>
  <conditionalFormatting sqref="T20">
    <cfRule type="cellIs" dxfId="377" priority="286" stopIfTrue="1" operator="equal">
      <formula>0</formula>
    </cfRule>
    <cfRule type="cellIs" dxfId="376" priority="287" stopIfTrue="1" operator="greaterThan">
      <formula>1</formula>
    </cfRule>
    <cfRule type="cellIs" dxfId="375" priority="288" stopIfTrue="1" operator="equal">
      <formula>1</formula>
    </cfRule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74" priority="290" stopIfTrue="1" operator="greaterThan">
      <formula>1</formula>
    </cfRule>
    <cfRule type="cellIs" dxfId="373" priority="291" stopIfTrue="1" operator="equal">
      <formula>8</formula>
    </cfRule>
    <cfRule type="cellIs" dxfId="372" priority="292" stopIfTrue="1" operator="equal">
      <formula>14</formula>
    </cfRule>
    <cfRule type="cellIs" dxfId="371" priority="293" stopIfTrue="1" operator="equal">
      <formula>12</formula>
    </cfRule>
    <cfRule type="cellIs" dxfId="370" priority="294" stopIfTrue="1" operator="equal">
      <formula>10</formula>
    </cfRule>
    <cfRule type="cellIs" dxfId="369" priority="295" stopIfTrue="1" operator="equal">
      <formula>6</formula>
    </cfRule>
    <cfRule type="cellIs" dxfId="368" priority="296" stopIfTrue="1" operator="equal">
      <formula>4</formula>
    </cfRule>
    <cfRule type="cellIs" dxfId="367" priority="297" stopIfTrue="1" operator="equal">
      <formula>2</formula>
    </cfRule>
    <cfRule type="cellIs" dxfId="366" priority="298" stopIfTrue="1" operator="equal">
      <formula>0</formula>
    </cfRule>
    <cfRule type="cellIs" dxfId="365" priority="299" stopIfTrue="1" operator="equal">
      <formula>1</formula>
    </cfRule>
    <cfRule type="cellIs" dxfId="364" priority="300" stopIfTrue="1" operator="greaterThan">
      <formula>1</formula>
    </cfRule>
  </conditionalFormatting>
  <conditionalFormatting sqref="T28">
    <cfRule type="cellIs" dxfId="363" priority="511" stopIfTrue="1" operator="equal">
      <formula>0</formula>
    </cfRule>
    <cfRule type="cellIs" dxfId="362" priority="512" stopIfTrue="1" operator="greaterThan">
      <formula>1</formula>
    </cfRule>
    <cfRule type="cellIs" dxfId="361" priority="513" stopIfTrue="1" operator="equal">
      <formula>1</formula>
    </cfRule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60" priority="515" stopIfTrue="1" operator="greaterThan">
      <formula>1</formula>
    </cfRule>
    <cfRule type="cellIs" dxfId="359" priority="516" stopIfTrue="1" operator="equal">
      <formula>8</formula>
    </cfRule>
    <cfRule type="cellIs" dxfId="358" priority="517" stopIfTrue="1" operator="equal">
      <formula>14</formula>
    </cfRule>
    <cfRule type="cellIs" dxfId="357" priority="518" stopIfTrue="1" operator="equal">
      <formula>12</formula>
    </cfRule>
    <cfRule type="cellIs" dxfId="356" priority="519" stopIfTrue="1" operator="equal">
      <formula>10</formula>
    </cfRule>
    <cfRule type="cellIs" dxfId="355" priority="520" stopIfTrue="1" operator="equal">
      <formula>6</formula>
    </cfRule>
    <cfRule type="cellIs" dxfId="354" priority="521" stopIfTrue="1" operator="equal">
      <formula>4</formula>
    </cfRule>
    <cfRule type="cellIs" dxfId="353" priority="522" stopIfTrue="1" operator="equal">
      <formula>2</formula>
    </cfRule>
    <cfRule type="cellIs" dxfId="352" priority="523" stopIfTrue="1" operator="equal">
      <formula>0</formula>
    </cfRule>
    <cfRule type="cellIs" dxfId="351" priority="524" stopIfTrue="1" operator="equal">
      <formula>1</formula>
    </cfRule>
    <cfRule type="cellIs" dxfId="350" priority="525" stopIfTrue="1" operator="greaterThan">
      <formula>1</formula>
    </cfRule>
  </conditionalFormatting>
  <conditionalFormatting sqref="T36">
    <cfRule type="cellIs" dxfId="349" priority="586" stopIfTrue="1" operator="equal">
      <formula>0</formula>
    </cfRule>
    <cfRule type="cellIs" dxfId="348" priority="587" stopIfTrue="1" operator="greaterThan">
      <formula>1</formula>
    </cfRule>
    <cfRule type="cellIs" dxfId="347" priority="588" stopIfTrue="1" operator="equal">
      <formula>1</formula>
    </cfRule>
    <cfRule type="colorScale" priority="58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46" priority="590" stopIfTrue="1" operator="greaterThan">
      <formula>1</formula>
    </cfRule>
    <cfRule type="cellIs" dxfId="345" priority="591" stopIfTrue="1" operator="equal">
      <formula>8</formula>
    </cfRule>
    <cfRule type="cellIs" dxfId="344" priority="592" stopIfTrue="1" operator="equal">
      <formula>14</formula>
    </cfRule>
    <cfRule type="cellIs" dxfId="343" priority="593" stopIfTrue="1" operator="equal">
      <formula>12</formula>
    </cfRule>
    <cfRule type="cellIs" dxfId="342" priority="594" stopIfTrue="1" operator="equal">
      <formula>10</formula>
    </cfRule>
    <cfRule type="cellIs" dxfId="341" priority="595" stopIfTrue="1" operator="equal">
      <formula>6</formula>
    </cfRule>
    <cfRule type="cellIs" dxfId="340" priority="596" stopIfTrue="1" operator="equal">
      <formula>4</formula>
    </cfRule>
    <cfRule type="cellIs" dxfId="339" priority="597" stopIfTrue="1" operator="equal">
      <formula>2</formula>
    </cfRule>
    <cfRule type="cellIs" dxfId="338" priority="598" stopIfTrue="1" operator="equal">
      <formula>0</formula>
    </cfRule>
    <cfRule type="cellIs" dxfId="337" priority="599" stopIfTrue="1" operator="equal">
      <formula>1</formula>
    </cfRule>
    <cfRule type="cellIs" dxfId="336" priority="600" stopIfTrue="1" operator="greaterThan">
      <formula>1</formula>
    </cfRule>
  </conditionalFormatting>
  <conditionalFormatting sqref="T44">
    <cfRule type="cellIs" dxfId="335" priority="676" stopIfTrue="1" operator="equal">
      <formula>0</formula>
    </cfRule>
    <cfRule type="cellIs" dxfId="334" priority="677" stopIfTrue="1" operator="greaterThan">
      <formula>1</formula>
    </cfRule>
    <cfRule type="cellIs" dxfId="333" priority="678" stopIfTrue="1" operator="equal">
      <formula>1</formula>
    </cfRule>
    <cfRule type="colorScale" priority="67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32" priority="680" stopIfTrue="1" operator="greaterThan">
      <formula>1</formula>
    </cfRule>
    <cfRule type="cellIs" dxfId="331" priority="681" stopIfTrue="1" operator="equal">
      <formula>8</formula>
    </cfRule>
    <cfRule type="cellIs" dxfId="330" priority="682" stopIfTrue="1" operator="equal">
      <formula>14</formula>
    </cfRule>
    <cfRule type="cellIs" dxfId="329" priority="683" stopIfTrue="1" operator="equal">
      <formula>12</formula>
    </cfRule>
    <cfRule type="cellIs" dxfId="328" priority="684" stopIfTrue="1" operator="equal">
      <formula>10</formula>
    </cfRule>
    <cfRule type="cellIs" dxfId="327" priority="685" stopIfTrue="1" operator="equal">
      <formula>6</formula>
    </cfRule>
    <cfRule type="cellIs" dxfId="326" priority="686" stopIfTrue="1" operator="equal">
      <formula>4</formula>
    </cfRule>
    <cfRule type="cellIs" dxfId="325" priority="687" stopIfTrue="1" operator="equal">
      <formula>2</formula>
    </cfRule>
    <cfRule type="cellIs" dxfId="324" priority="688" stopIfTrue="1" operator="equal">
      <formula>0</formula>
    </cfRule>
    <cfRule type="cellIs" dxfId="323" priority="689" stopIfTrue="1" operator="equal">
      <formula>1</formula>
    </cfRule>
    <cfRule type="cellIs" dxfId="322" priority="690" stopIfTrue="1" operator="greaterThan">
      <formula>1</formula>
    </cfRule>
  </conditionalFormatting>
  <conditionalFormatting sqref="T52">
    <cfRule type="cellIs" dxfId="321" priority="736" stopIfTrue="1" operator="equal">
      <formula>0</formula>
    </cfRule>
    <cfRule type="cellIs" dxfId="320" priority="737" stopIfTrue="1" operator="greaterThan">
      <formula>1</formula>
    </cfRule>
    <cfRule type="cellIs" dxfId="319" priority="738" stopIfTrue="1" operator="equal">
      <formula>1</formula>
    </cfRule>
    <cfRule type="colorScale" priority="73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18" priority="740" stopIfTrue="1" operator="greaterThan">
      <formula>1</formula>
    </cfRule>
    <cfRule type="cellIs" dxfId="317" priority="741" stopIfTrue="1" operator="equal">
      <formula>8</formula>
    </cfRule>
    <cfRule type="cellIs" dxfId="316" priority="742" stopIfTrue="1" operator="equal">
      <formula>14</formula>
    </cfRule>
    <cfRule type="cellIs" dxfId="315" priority="743" stopIfTrue="1" operator="equal">
      <formula>12</formula>
    </cfRule>
    <cfRule type="cellIs" dxfId="314" priority="744" stopIfTrue="1" operator="equal">
      <formula>10</formula>
    </cfRule>
    <cfRule type="cellIs" dxfId="313" priority="745" stopIfTrue="1" operator="equal">
      <formula>6</formula>
    </cfRule>
    <cfRule type="cellIs" dxfId="312" priority="746" stopIfTrue="1" operator="equal">
      <formula>4</formula>
    </cfRule>
    <cfRule type="cellIs" dxfId="311" priority="747" stopIfTrue="1" operator="equal">
      <formula>2</formula>
    </cfRule>
    <cfRule type="cellIs" dxfId="310" priority="748" stopIfTrue="1" operator="equal">
      <formula>0</formula>
    </cfRule>
    <cfRule type="cellIs" dxfId="309" priority="749" stopIfTrue="1" operator="equal">
      <formula>1</formula>
    </cfRule>
    <cfRule type="cellIs" dxfId="308" priority="750" stopIfTrue="1" operator="greaterThan">
      <formula>1</formula>
    </cfRule>
  </conditionalFormatting>
  <conditionalFormatting sqref="T60">
    <cfRule type="cellIs" dxfId="307" priority="856" stopIfTrue="1" operator="equal">
      <formula>0</formula>
    </cfRule>
    <cfRule type="cellIs" dxfId="306" priority="857" stopIfTrue="1" operator="greaterThan">
      <formula>1</formula>
    </cfRule>
    <cfRule type="cellIs" dxfId="305" priority="858" stopIfTrue="1" operator="equal">
      <formula>1</formula>
    </cfRule>
    <cfRule type="colorScale" priority="85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04" priority="860" stopIfTrue="1" operator="greaterThan">
      <formula>1</formula>
    </cfRule>
    <cfRule type="cellIs" dxfId="303" priority="861" stopIfTrue="1" operator="equal">
      <formula>8</formula>
    </cfRule>
    <cfRule type="cellIs" dxfId="302" priority="862" stopIfTrue="1" operator="equal">
      <formula>14</formula>
    </cfRule>
    <cfRule type="cellIs" dxfId="301" priority="863" stopIfTrue="1" operator="equal">
      <formula>12</formula>
    </cfRule>
    <cfRule type="cellIs" dxfId="300" priority="864" stopIfTrue="1" operator="equal">
      <formula>10</formula>
    </cfRule>
    <cfRule type="cellIs" dxfId="299" priority="865" stopIfTrue="1" operator="equal">
      <formula>6</formula>
    </cfRule>
    <cfRule type="cellIs" dxfId="298" priority="866" stopIfTrue="1" operator="equal">
      <formula>4</formula>
    </cfRule>
    <cfRule type="cellIs" dxfId="297" priority="867" stopIfTrue="1" operator="equal">
      <formula>2</formula>
    </cfRule>
    <cfRule type="cellIs" dxfId="296" priority="868" stopIfTrue="1" operator="equal">
      <formula>0</formula>
    </cfRule>
    <cfRule type="cellIs" dxfId="295" priority="869" stopIfTrue="1" operator="equal">
      <formula>1</formula>
    </cfRule>
    <cfRule type="cellIs" dxfId="294" priority="870" stopIfTrue="1" operator="greaterThan">
      <formula>1</formula>
    </cfRule>
  </conditionalFormatting>
  <conditionalFormatting sqref="T68">
    <cfRule type="cellIs" dxfId="293" priority="796" stopIfTrue="1" operator="equal">
      <formula>0</formula>
    </cfRule>
    <cfRule type="cellIs" dxfId="292" priority="797" stopIfTrue="1" operator="greaterThan">
      <formula>1</formula>
    </cfRule>
    <cfRule type="cellIs" dxfId="291" priority="798" stopIfTrue="1" operator="equal">
      <formula>1</formula>
    </cfRule>
    <cfRule type="colorScale" priority="79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90" priority="800" stopIfTrue="1" operator="greaterThan">
      <formula>1</formula>
    </cfRule>
    <cfRule type="cellIs" dxfId="289" priority="801" stopIfTrue="1" operator="equal">
      <formula>8</formula>
    </cfRule>
    <cfRule type="cellIs" dxfId="288" priority="802" stopIfTrue="1" operator="equal">
      <formula>14</formula>
    </cfRule>
    <cfRule type="cellIs" dxfId="287" priority="803" stopIfTrue="1" operator="equal">
      <formula>12</formula>
    </cfRule>
    <cfRule type="cellIs" dxfId="286" priority="804" stopIfTrue="1" operator="equal">
      <formula>10</formula>
    </cfRule>
    <cfRule type="cellIs" dxfId="285" priority="805" stopIfTrue="1" operator="equal">
      <formula>6</formula>
    </cfRule>
    <cfRule type="cellIs" dxfId="284" priority="806" stopIfTrue="1" operator="equal">
      <formula>4</formula>
    </cfRule>
    <cfRule type="cellIs" dxfId="283" priority="807" stopIfTrue="1" operator="equal">
      <formula>2</formula>
    </cfRule>
    <cfRule type="cellIs" dxfId="282" priority="808" stopIfTrue="1" operator="equal">
      <formula>0</formula>
    </cfRule>
    <cfRule type="cellIs" dxfId="281" priority="809" stopIfTrue="1" operator="equal">
      <formula>1</formula>
    </cfRule>
    <cfRule type="cellIs" dxfId="280" priority="810" stopIfTrue="1" operator="greaterThan">
      <formula>1</formula>
    </cfRule>
  </conditionalFormatting>
  <conditionalFormatting sqref="T76">
    <cfRule type="cellIs" dxfId="279" priority="76" stopIfTrue="1" operator="equal">
      <formula>0</formula>
    </cfRule>
    <cfRule type="cellIs" dxfId="278" priority="77" stopIfTrue="1" operator="greaterThan">
      <formula>1</formula>
    </cfRule>
    <cfRule type="cellIs" dxfId="277" priority="78" stopIfTrue="1" operator="equal">
      <formula>1</formula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76" priority="80" stopIfTrue="1" operator="greaterThan">
      <formula>1</formula>
    </cfRule>
    <cfRule type="cellIs" dxfId="275" priority="81" stopIfTrue="1" operator="equal">
      <formula>8</formula>
    </cfRule>
    <cfRule type="cellIs" dxfId="274" priority="82" stopIfTrue="1" operator="equal">
      <formula>14</formula>
    </cfRule>
    <cfRule type="cellIs" dxfId="273" priority="83" stopIfTrue="1" operator="equal">
      <formula>12</formula>
    </cfRule>
    <cfRule type="cellIs" dxfId="272" priority="84" stopIfTrue="1" operator="equal">
      <formula>10</formula>
    </cfRule>
    <cfRule type="cellIs" dxfId="271" priority="85" stopIfTrue="1" operator="equal">
      <formula>6</formula>
    </cfRule>
    <cfRule type="cellIs" dxfId="270" priority="86" stopIfTrue="1" operator="equal">
      <formula>4</formula>
    </cfRule>
    <cfRule type="cellIs" dxfId="269" priority="87" stopIfTrue="1" operator="equal">
      <formula>2</formula>
    </cfRule>
    <cfRule type="cellIs" dxfId="268" priority="88" stopIfTrue="1" operator="equal">
      <formula>0</formula>
    </cfRule>
    <cfRule type="cellIs" dxfId="267" priority="89" stopIfTrue="1" operator="equal">
      <formula>1</formula>
    </cfRule>
    <cfRule type="cellIs" dxfId="266" priority="90" stopIfTrue="1" operator="greaterThan">
      <formula>1</formula>
    </cfRule>
  </conditionalFormatting>
  <conditionalFormatting sqref="T84">
    <cfRule type="cellIs" dxfId="265" priority="601" stopIfTrue="1" operator="equal">
      <formula>0</formula>
    </cfRule>
    <cfRule type="cellIs" dxfId="264" priority="602" stopIfTrue="1" operator="greaterThan">
      <formula>1</formula>
    </cfRule>
    <cfRule type="cellIs" dxfId="263" priority="603" stopIfTrue="1" operator="equal">
      <formula>1</formula>
    </cfRule>
    <cfRule type="colorScale" priority="60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62" priority="605" stopIfTrue="1" operator="greaterThan">
      <formula>1</formula>
    </cfRule>
    <cfRule type="cellIs" dxfId="261" priority="606" stopIfTrue="1" operator="equal">
      <formula>8</formula>
    </cfRule>
    <cfRule type="cellIs" dxfId="260" priority="607" stopIfTrue="1" operator="equal">
      <formula>14</formula>
    </cfRule>
    <cfRule type="cellIs" dxfId="259" priority="608" stopIfTrue="1" operator="equal">
      <formula>12</formula>
    </cfRule>
    <cfRule type="cellIs" dxfId="258" priority="609" stopIfTrue="1" operator="equal">
      <formula>10</formula>
    </cfRule>
    <cfRule type="cellIs" dxfId="257" priority="610" stopIfTrue="1" operator="equal">
      <formula>6</formula>
    </cfRule>
    <cfRule type="cellIs" dxfId="256" priority="611" stopIfTrue="1" operator="equal">
      <formula>4</formula>
    </cfRule>
    <cfRule type="cellIs" dxfId="255" priority="612" stopIfTrue="1" operator="equal">
      <formula>2</formula>
    </cfRule>
    <cfRule type="cellIs" dxfId="254" priority="613" stopIfTrue="1" operator="equal">
      <formula>0</formula>
    </cfRule>
    <cfRule type="cellIs" dxfId="253" priority="614" stopIfTrue="1" operator="equal">
      <formula>1</formula>
    </cfRule>
    <cfRule type="cellIs" dxfId="252" priority="615" stopIfTrue="1" operator="greaterThan">
      <formula>1</formula>
    </cfRule>
  </conditionalFormatting>
  <conditionalFormatting sqref="W12">
    <cfRule type="cellIs" dxfId="251" priority="346" stopIfTrue="1" operator="equal">
      <formula>0</formula>
    </cfRule>
    <cfRule type="cellIs" dxfId="250" priority="347" stopIfTrue="1" operator="greaterThan">
      <formula>1</formula>
    </cfRule>
    <cfRule type="cellIs" dxfId="249" priority="348" stopIfTrue="1" operator="equal">
      <formula>1</formula>
    </cfRule>
    <cfRule type="colorScale" priority="34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48" priority="350" stopIfTrue="1" operator="greaterThan">
      <formula>1</formula>
    </cfRule>
    <cfRule type="cellIs" dxfId="247" priority="351" stopIfTrue="1" operator="equal">
      <formula>8</formula>
    </cfRule>
    <cfRule type="cellIs" dxfId="246" priority="352" stopIfTrue="1" operator="equal">
      <formula>14</formula>
    </cfRule>
    <cfRule type="cellIs" dxfId="245" priority="353" stopIfTrue="1" operator="equal">
      <formula>12</formula>
    </cfRule>
    <cfRule type="cellIs" dxfId="244" priority="354" stopIfTrue="1" operator="equal">
      <formula>10</formula>
    </cfRule>
    <cfRule type="cellIs" dxfId="243" priority="355" stopIfTrue="1" operator="equal">
      <formula>6</formula>
    </cfRule>
    <cfRule type="cellIs" dxfId="242" priority="356" stopIfTrue="1" operator="equal">
      <formula>4</formula>
    </cfRule>
    <cfRule type="cellIs" dxfId="241" priority="357" stopIfTrue="1" operator="equal">
      <formula>2</formula>
    </cfRule>
    <cfRule type="cellIs" dxfId="240" priority="358" stopIfTrue="1" operator="equal">
      <formula>0</formula>
    </cfRule>
    <cfRule type="cellIs" dxfId="239" priority="359" stopIfTrue="1" operator="equal">
      <formula>1</formula>
    </cfRule>
    <cfRule type="cellIs" dxfId="238" priority="360" stopIfTrue="1" operator="greaterThan">
      <formula>1</formula>
    </cfRule>
  </conditionalFormatting>
  <conditionalFormatting sqref="W20">
    <cfRule type="cellIs" dxfId="237" priority="421" stopIfTrue="1" operator="equal">
      <formula>0</formula>
    </cfRule>
    <cfRule type="cellIs" dxfId="236" priority="422" stopIfTrue="1" operator="greaterThan">
      <formula>1</formula>
    </cfRule>
    <cfRule type="cellIs" dxfId="235" priority="423" stopIfTrue="1" operator="equal">
      <formula>1</formula>
    </cfRule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34" priority="425" stopIfTrue="1" operator="greaterThan">
      <formula>1</formula>
    </cfRule>
    <cfRule type="cellIs" dxfId="233" priority="426" stopIfTrue="1" operator="equal">
      <formula>8</formula>
    </cfRule>
    <cfRule type="cellIs" dxfId="232" priority="427" stopIfTrue="1" operator="equal">
      <formula>14</formula>
    </cfRule>
    <cfRule type="cellIs" dxfId="231" priority="428" stopIfTrue="1" operator="equal">
      <formula>12</formula>
    </cfRule>
    <cfRule type="cellIs" dxfId="230" priority="429" stopIfTrue="1" operator="equal">
      <formula>10</formula>
    </cfRule>
    <cfRule type="cellIs" dxfId="229" priority="430" stopIfTrue="1" operator="equal">
      <formula>6</formula>
    </cfRule>
    <cfRule type="cellIs" dxfId="228" priority="431" stopIfTrue="1" operator="equal">
      <formula>4</formula>
    </cfRule>
    <cfRule type="cellIs" dxfId="227" priority="432" stopIfTrue="1" operator="equal">
      <formula>2</formula>
    </cfRule>
    <cfRule type="cellIs" dxfId="226" priority="433" stopIfTrue="1" operator="equal">
      <formula>0</formula>
    </cfRule>
    <cfRule type="cellIs" dxfId="225" priority="434" stopIfTrue="1" operator="equal">
      <formula>1</formula>
    </cfRule>
    <cfRule type="cellIs" dxfId="224" priority="435" stopIfTrue="1" operator="greaterThan">
      <formula>1</formula>
    </cfRule>
  </conditionalFormatting>
  <conditionalFormatting sqref="W28">
    <cfRule type="cellIs" dxfId="223" priority="496" stopIfTrue="1" operator="equal">
      <formula>0</formula>
    </cfRule>
    <cfRule type="cellIs" dxfId="222" priority="497" stopIfTrue="1" operator="greaterThan">
      <formula>1</formula>
    </cfRule>
    <cfRule type="cellIs" dxfId="221" priority="498" stopIfTrue="1" operator="equal">
      <formula>1</formula>
    </cfRule>
    <cfRule type="colorScale" priority="49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20" priority="500" stopIfTrue="1" operator="greaterThan">
      <formula>1</formula>
    </cfRule>
    <cfRule type="cellIs" dxfId="219" priority="501" stopIfTrue="1" operator="equal">
      <formula>8</formula>
    </cfRule>
    <cfRule type="cellIs" dxfId="218" priority="502" stopIfTrue="1" operator="equal">
      <formula>14</formula>
    </cfRule>
    <cfRule type="cellIs" dxfId="217" priority="503" stopIfTrue="1" operator="equal">
      <formula>12</formula>
    </cfRule>
    <cfRule type="cellIs" dxfId="216" priority="504" stopIfTrue="1" operator="equal">
      <formula>10</formula>
    </cfRule>
    <cfRule type="cellIs" dxfId="215" priority="505" stopIfTrue="1" operator="equal">
      <formula>6</formula>
    </cfRule>
    <cfRule type="cellIs" dxfId="214" priority="506" stopIfTrue="1" operator="equal">
      <formula>4</formula>
    </cfRule>
    <cfRule type="cellIs" dxfId="213" priority="507" stopIfTrue="1" operator="equal">
      <formula>2</formula>
    </cfRule>
    <cfRule type="cellIs" dxfId="212" priority="508" stopIfTrue="1" operator="equal">
      <formula>0</formula>
    </cfRule>
    <cfRule type="cellIs" dxfId="211" priority="509" stopIfTrue="1" operator="equal">
      <formula>1</formula>
    </cfRule>
    <cfRule type="cellIs" dxfId="210" priority="510" stopIfTrue="1" operator="greaterThan">
      <formula>1</formula>
    </cfRule>
  </conditionalFormatting>
  <conditionalFormatting sqref="W36">
    <cfRule type="cellIs" dxfId="209" priority="571" stopIfTrue="1" operator="equal">
      <formula>0</formula>
    </cfRule>
    <cfRule type="cellIs" dxfId="208" priority="572" stopIfTrue="1" operator="greaterThan">
      <formula>1</formula>
    </cfRule>
    <cfRule type="cellIs" dxfId="207" priority="573" stopIfTrue="1" operator="equal">
      <formula>1</formula>
    </cfRule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6" priority="575" stopIfTrue="1" operator="greaterThan">
      <formula>1</formula>
    </cfRule>
    <cfRule type="cellIs" dxfId="205" priority="576" stopIfTrue="1" operator="equal">
      <formula>8</formula>
    </cfRule>
    <cfRule type="cellIs" dxfId="204" priority="577" stopIfTrue="1" operator="equal">
      <formula>14</formula>
    </cfRule>
    <cfRule type="cellIs" dxfId="203" priority="578" stopIfTrue="1" operator="equal">
      <formula>12</formula>
    </cfRule>
    <cfRule type="cellIs" dxfId="202" priority="579" stopIfTrue="1" operator="equal">
      <formula>10</formula>
    </cfRule>
    <cfRule type="cellIs" dxfId="201" priority="580" stopIfTrue="1" operator="equal">
      <formula>6</formula>
    </cfRule>
    <cfRule type="cellIs" dxfId="200" priority="581" stopIfTrue="1" operator="equal">
      <formula>4</formula>
    </cfRule>
    <cfRule type="cellIs" dxfId="199" priority="582" stopIfTrue="1" operator="equal">
      <formula>2</formula>
    </cfRule>
    <cfRule type="cellIs" dxfId="198" priority="583" stopIfTrue="1" operator="equal">
      <formula>0</formula>
    </cfRule>
    <cfRule type="cellIs" dxfId="197" priority="584" stopIfTrue="1" operator="equal">
      <formula>1</formula>
    </cfRule>
    <cfRule type="cellIs" dxfId="196" priority="585" stopIfTrue="1" operator="greaterThan">
      <formula>1</formula>
    </cfRule>
  </conditionalFormatting>
  <conditionalFormatting sqref="W44">
    <cfRule type="cellIs" dxfId="195" priority="646" stopIfTrue="1" operator="equal">
      <formula>0</formula>
    </cfRule>
    <cfRule type="cellIs" dxfId="194" priority="647" stopIfTrue="1" operator="greaterThan">
      <formula>1</formula>
    </cfRule>
    <cfRule type="cellIs" dxfId="193" priority="648" stopIfTrue="1" operator="equal">
      <formula>1</formula>
    </cfRule>
    <cfRule type="colorScale" priority="64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2" priority="650" stopIfTrue="1" operator="greaterThan">
      <formula>1</formula>
    </cfRule>
    <cfRule type="cellIs" dxfId="191" priority="651" stopIfTrue="1" operator="equal">
      <formula>8</formula>
    </cfRule>
    <cfRule type="cellIs" dxfId="190" priority="652" stopIfTrue="1" operator="equal">
      <formula>14</formula>
    </cfRule>
    <cfRule type="cellIs" dxfId="189" priority="653" stopIfTrue="1" operator="equal">
      <formula>12</formula>
    </cfRule>
    <cfRule type="cellIs" dxfId="188" priority="654" stopIfTrue="1" operator="equal">
      <formula>10</formula>
    </cfRule>
    <cfRule type="cellIs" dxfId="187" priority="655" stopIfTrue="1" operator="equal">
      <formula>6</formula>
    </cfRule>
    <cfRule type="cellIs" dxfId="186" priority="656" stopIfTrue="1" operator="equal">
      <formula>4</formula>
    </cfRule>
    <cfRule type="cellIs" dxfId="185" priority="657" stopIfTrue="1" operator="equal">
      <formula>2</formula>
    </cfRule>
    <cfRule type="cellIs" dxfId="184" priority="658" stopIfTrue="1" operator="equal">
      <formula>0</formula>
    </cfRule>
    <cfRule type="cellIs" dxfId="183" priority="659" stopIfTrue="1" operator="equal">
      <formula>1</formula>
    </cfRule>
    <cfRule type="cellIs" dxfId="182" priority="660" stopIfTrue="1" operator="greaterThan">
      <formula>1</formula>
    </cfRule>
  </conditionalFormatting>
  <conditionalFormatting sqref="W52">
    <cfRule type="cellIs" dxfId="181" priority="721" stopIfTrue="1" operator="equal">
      <formula>0</formula>
    </cfRule>
    <cfRule type="cellIs" dxfId="180" priority="722" stopIfTrue="1" operator="greaterThan">
      <formula>1</formula>
    </cfRule>
    <cfRule type="cellIs" dxfId="179" priority="723" stopIfTrue="1" operator="equal">
      <formula>1</formula>
    </cfRule>
    <cfRule type="colorScale" priority="7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78" priority="725" stopIfTrue="1" operator="greaterThan">
      <formula>1</formula>
    </cfRule>
    <cfRule type="cellIs" dxfId="177" priority="726" stopIfTrue="1" operator="equal">
      <formula>8</formula>
    </cfRule>
    <cfRule type="cellIs" dxfId="176" priority="727" stopIfTrue="1" operator="equal">
      <formula>14</formula>
    </cfRule>
    <cfRule type="cellIs" dxfId="175" priority="728" stopIfTrue="1" operator="equal">
      <formula>12</formula>
    </cfRule>
    <cfRule type="cellIs" dxfId="174" priority="729" stopIfTrue="1" operator="equal">
      <formula>10</formula>
    </cfRule>
    <cfRule type="cellIs" dxfId="173" priority="730" stopIfTrue="1" operator="equal">
      <formula>6</formula>
    </cfRule>
    <cfRule type="cellIs" dxfId="172" priority="731" stopIfTrue="1" operator="equal">
      <formula>4</formula>
    </cfRule>
    <cfRule type="cellIs" dxfId="171" priority="732" stopIfTrue="1" operator="equal">
      <formula>2</formula>
    </cfRule>
    <cfRule type="cellIs" dxfId="170" priority="733" stopIfTrue="1" operator="equal">
      <formula>0</formula>
    </cfRule>
    <cfRule type="cellIs" dxfId="169" priority="734" stopIfTrue="1" operator="equal">
      <formula>1</formula>
    </cfRule>
    <cfRule type="cellIs" dxfId="168" priority="735" stopIfTrue="1" operator="greaterThan">
      <formula>1</formula>
    </cfRule>
  </conditionalFormatting>
  <conditionalFormatting sqref="W60">
    <cfRule type="cellIs" dxfId="167" priority="841" stopIfTrue="1" operator="equal">
      <formula>0</formula>
    </cfRule>
    <cfRule type="cellIs" dxfId="166" priority="842" stopIfTrue="1" operator="greaterThan">
      <formula>1</formula>
    </cfRule>
    <cfRule type="cellIs" dxfId="165" priority="843" stopIfTrue="1" operator="equal">
      <formula>1</formula>
    </cfRule>
    <cfRule type="colorScale" priority="84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64" priority="845" stopIfTrue="1" operator="greaterThan">
      <formula>1</formula>
    </cfRule>
    <cfRule type="cellIs" dxfId="163" priority="846" stopIfTrue="1" operator="equal">
      <formula>8</formula>
    </cfRule>
    <cfRule type="cellIs" dxfId="162" priority="847" stopIfTrue="1" operator="equal">
      <formula>14</formula>
    </cfRule>
    <cfRule type="cellIs" dxfId="161" priority="848" stopIfTrue="1" operator="equal">
      <formula>12</formula>
    </cfRule>
    <cfRule type="cellIs" dxfId="160" priority="849" stopIfTrue="1" operator="equal">
      <formula>10</formula>
    </cfRule>
    <cfRule type="cellIs" dxfId="159" priority="850" stopIfTrue="1" operator="equal">
      <formula>6</formula>
    </cfRule>
    <cfRule type="cellIs" dxfId="158" priority="851" stopIfTrue="1" operator="equal">
      <formula>4</formula>
    </cfRule>
    <cfRule type="cellIs" dxfId="157" priority="852" stopIfTrue="1" operator="equal">
      <formula>2</formula>
    </cfRule>
    <cfRule type="cellIs" dxfId="156" priority="853" stopIfTrue="1" operator="equal">
      <formula>0</formula>
    </cfRule>
    <cfRule type="cellIs" dxfId="155" priority="854" stopIfTrue="1" operator="equal">
      <formula>1</formula>
    </cfRule>
    <cfRule type="cellIs" dxfId="154" priority="855" stopIfTrue="1" operator="greaterThan">
      <formula>1</formula>
    </cfRule>
  </conditionalFormatting>
  <conditionalFormatting sqref="W68">
    <cfRule type="cellIs" dxfId="153" priority="61" stopIfTrue="1" operator="equal">
      <formula>0</formula>
    </cfRule>
    <cfRule type="cellIs" dxfId="152" priority="62" stopIfTrue="1" operator="greaterThan">
      <formula>1</formula>
    </cfRule>
    <cfRule type="cellIs" dxfId="151" priority="63" stopIfTrue="1" operator="equal">
      <formula>1</formula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50" priority="65" stopIfTrue="1" operator="greaterThan">
      <formula>1</formula>
    </cfRule>
    <cfRule type="cellIs" dxfId="149" priority="66" stopIfTrue="1" operator="equal">
      <formula>8</formula>
    </cfRule>
    <cfRule type="cellIs" dxfId="148" priority="67" stopIfTrue="1" operator="equal">
      <formula>14</formula>
    </cfRule>
    <cfRule type="cellIs" dxfId="147" priority="68" stopIfTrue="1" operator="equal">
      <formula>12</formula>
    </cfRule>
    <cfRule type="cellIs" dxfId="146" priority="69" stopIfTrue="1" operator="equal">
      <formula>10</formula>
    </cfRule>
    <cfRule type="cellIs" dxfId="145" priority="70" stopIfTrue="1" operator="equal">
      <formula>6</formula>
    </cfRule>
    <cfRule type="cellIs" dxfId="144" priority="71" stopIfTrue="1" operator="equal">
      <formula>4</formula>
    </cfRule>
    <cfRule type="cellIs" dxfId="143" priority="72" stopIfTrue="1" operator="equal">
      <formula>2</formula>
    </cfRule>
    <cfRule type="cellIs" dxfId="142" priority="73" stopIfTrue="1" operator="equal">
      <formula>0</formula>
    </cfRule>
    <cfRule type="cellIs" dxfId="141" priority="74" stopIfTrue="1" operator="equal">
      <formula>1</formula>
    </cfRule>
    <cfRule type="cellIs" dxfId="140" priority="75" stopIfTrue="1" operator="greaterThan">
      <formula>1</formula>
    </cfRule>
  </conditionalFormatting>
  <conditionalFormatting sqref="W76">
    <cfRule type="cellIs" dxfId="139" priority="46" stopIfTrue="1" operator="equal">
      <formula>0</formula>
    </cfRule>
    <cfRule type="cellIs" dxfId="138" priority="47" stopIfTrue="1" operator="greaterThan">
      <formula>1</formula>
    </cfRule>
    <cfRule type="cellIs" dxfId="137" priority="48" stopIfTrue="1" operator="equal">
      <formula>1</formula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36" priority="50" stopIfTrue="1" operator="greaterThan">
      <formula>1</formula>
    </cfRule>
    <cfRule type="cellIs" dxfId="135" priority="51" stopIfTrue="1" operator="equal">
      <formula>8</formula>
    </cfRule>
    <cfRule type="cellIs" dxfId="134" priority="52" stopIfTrue="1" operator="equal">
      <formula>14</formula>
    </cfRule>
    <cfRule type="cellIs" dxfId="133" priority="53" stopIfTrue="1" operator="equal">
      <formula>12</formula>
    </cfRule>
    <cfRule type="cellIs" dxfId="132" priority="54" stopIfTrue="1" operator="equal">
      <formula>10</formula>
    </cfRule>
    <cfRule type="cellIs" dxfId="131" priority="55" stopIfTrue="1" operator="equal">
      <formula>6</formula>
    </cfRule>
    <cfRule type="cellIs" dxfId="130" priority="56" stopIfTrue="1" operator="equal">
      <formula>4</formula>
    </cfRule>
    <cfRule type="cellIs" dxfId="129" priority="57" stopIfTrue="1" operator="equal">
      <formula>2</formula>
    </cfRule>
    <cfRule type="cellIs" dxfId="128" priority="58" stopIfTrue="1" operator="equal">
      <formula>0</formula>
    </cfRule>
    <cfRule type="cellIs" dxfId="127" priority="59" stopIfTrue="1" operator="equal">
      <formula>1</formula>
    </cfRule>
    <cfRule type="cellIs" dxfId="126" priority="60" stopIfTrue="1" operator="greaterThan">
      <formula>1</formula>
    </cfRule>
  </conditionalFormatting>
  <conditionalFormatting sqref="Z12">
    <cfRule type="cellIs" dxfId="125" priority="331" stopIfTrue="1" operator="equal">
      <formula>0</formula>
    </cfRule>
    <cfRule type="cellIs" dxfId="124" priority="332" stopIfTrue="1" operator="greaterThan">
      <formula>1</formula>
    </cfRule>
    <cfRule type="cellIs" dxfId="123" priority="333" stopIfTrue="1" operator="equal">
      <formula>1</formula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22" priority="335" stopIfTrue="1" operator="greaterThan">
      <formula>1</formula>
    </cfRule>
    <cfRule type="cellIs" dxfId="121" priority="336" stopIfTrue="1" operator="equal">
      <formula>8</formula>
    </cfRule>
    <cfRule type="cellIs" dxfId="120" priority="337" stopIfTrue="1" operator="equal">
      <formula>14</formula>
    </cfRule>
    <cfRule type="cellIs" dxfId="119" priority="338" stopIfTrue="1" operator="equal">
      <formula>12</formula>
    </cfRule>
    <cfRule type="cellIs" dxfId="118" priority="339" stopIfTrue="1" operator="equal">
      <formula>10</formula>
    </cfRule>
    <cfRule type="cellIs" dxfId="117" priority="340" stopIfTrue="1" operator="equal">
      <formula>6</formula>
    </cfRule>
    <cfRule type="cellIs" dxfId="116" priority="341" stopIfTrue="1" operator="equal">
      <formula>4</formula>
    </cfRule>
    <cfRule type="cellIs" dxfId="115" priority="342" stopIfTrue="1" operator="equal">
      <formula>2</formula>
    </cfRule>
    <cfRule type="cellIs" dxfId="114" priority="343" stopIfTrue="1" operator="equal">
      <formula>0</formula>
    </cfRule>
    <cfRule type="cellIs" dxfId="113" priority="344" stopIfTrue="1" operator="equal">
      <formula>1</formula>
    </cfRule>
    <cfRule type="cellIs" dxfId="112" priority="345" stopIfTrue="1" operator="greaterThan">
      <formula>1</formula>
    </cfRule>
  </conditionalFormatting>
  <conditionalFormatting sqref="Z20">
    <cfRule type="cellIs" dxfId="111" priority="406" stopIfTrue="1" operator="equal">
      <formula>0</formula>
    </cfRule>
    <cfRule type="cellIs" dxfId="110" priority="407" stopIfTrue="1" operator="greaterThan">
      <formula>1</formula>
    </cfRule>
    <cfRule type="cellIs" dxfId="109" priority="408" stopIfTrue="1" operator="equal">
      <formula>1</formula>
    </cfRule>
    <cfRule type="colorScale" priority="40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8" priority="410" stopIfTrue="1" operator="greaterThan">
      <formula>1</formula>
    </cfRule>
    <cfRule type="cellIs" dxfId="107" priority="411" stopIfTrue="1" operator="equal">
      <formula>8</formula>
    </cfRule>
    <cfRule type="cellIs" dxfId="106" priority="412" stopIfTrue="1" operator="equal">
      <formula>14</formula>
    </cfRule>
    <cfRule type="cellIs" dxfId="105" priority="413" stopIfTrue="1" operator="equal">
      <formula>12</formula>
    </cfRule>
    <cfRule type="cellIs" dxfId="104" priority="414" stopIfTrue="1" operator="equal">
      <formula>10</formula>
    </cfRule>
    <cfRule type="cellIs" dxfId="103" priority="415" stopIfTrue="1" operator="equal">
      <formula>6</formula>
    </cfRule>
    <cfRule type="cellIs" dxfId="102" priority="416" stopIfTrue="1" operator="equal">
      <formula>4</formula>
    </cfRule>
    <cfRule type="cellIs" dxfId="101" priority="417" stopIfTrue="1" operator="equal">
      <formula>2</formula>
    </cfRule>
    <cfRule type="cellIs" dxfId="100" priority="418" stopIfTrue="1" operator="equal">
      <formula>0</formula>
    </cfRule>
    <cfRule type="cellIs" dxfId="99" priority="419" stopIfTrue="1" operator="equal">
      <formula>1</formula>
    </cfRule>
    <cfRule type="cellIs" dxfId="98" priority="420" stopIfTrue="1" operator="greaterThan">
      <formula>1</formula>
    </cfRule>
  </conditionalFormatting>
  <conditionalFormatting sqref="Z28">
    <cfRule type="cellIs" dxfId="97" priority="481" stopIfTrue="1" operator="equal">
      <formula>0</formula>
    </cfRule>
    <cfRule type="cellIs" dxfId="96" priority="482" stopIfTrue="1" operator="greaterThan">
      <formula>1</formula>
    </cfRule>
    <cfRule type="cellIs" dxfId="95" priority="483" stopIfTrue="1" operator="equal">
      <formula>1</formula>
    </cfRule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94" priority="485" stopIfTrue="1" operator="greaterThan">
      <formula>1</formula>
    </cfRule>
    <cfRule type="cellIs" dxfId="93" priority="486" stopIfTrue="1" operator="equal">
      <formula>8</formula>
    </cfRule>
    <cfRule type="cellIs" dxfId="92" priority="487" stopIfTrue="1" operator="equal">
      <formula>14</formula>
    </cfRule>
    <cfRule type="cellIs" dxfId="91" priority="488" stopIfTrue="1" operator="equal">
      <formula>12</formula>
    </cfRule>
    <cfRule type="cellIs" dxfId="90" priority="489" stopIfTrue="1" operator="equal">
      <formula>10</formula>
    </cfRule>
    <cfRule type="cellIs" dxfId="89" priority="490" stopIfTrue="1" operator="equal">
      <formula>6</formula>
    </cfRule>
    <cfRule type="cellIs" dxfId="88" priority="491" stopIfTrue="1" operator="equal">
      <formula>4</formula>
    </cfRule>
    <cfRule type="cellIs" dxfId="87" priority="492" stopIfTrue="1" operator="equal">
      <formula>2</formula>
    </cfRule>
    <cfRule type="cellIs" dxfId="86" priority="493" stopIfTrue="1" operator="equal">
      <formula>0</formula>
    </cfRule>
    <cfRule type="cellIs" dxfId="85" priority="494" stopIfTrue="1" operator="equal">
      <formula>1</formula>
    </cfRule>
    <cfRule type="cellIs" dxfId="84" priority="495" stopIfTrue="1" operator="greaterThan">
      <formula>1</formula>
    </cfRule>
  </conditionalFormatting>
  <conditionalFormatting sqref="Z36">
    <cfRule type="cellIs" dxfId="83" priority="556" stopIfTrue="1" operator="equal">
      <formula>0</formula>
    </cfRule>
    <cfRule type="cellIs" dxfId="82" priority="557" stopIfTrue="1" operator="greaterThan">
      <formula>1</formula>
    </cfRule>
    <cfRule type="cellIs" dxfId="81" priority="558" stopIfTrue="1" operator="equal">
      <formula>1</formula>
    </cfRule>
    <cfRule type="colorScale" priority="55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0" priority="560" stopIfTrue="1" operator="greaterThan">
      <formula>1</formula>
    </cfRule>
    <cfRule type="cellIs" dxfId="79" priority="561" stopIfTrue="1" operator="equal">
      <formula>8</formula>
    </cfRule>
    <cfRule type="cellIs" dxfId="78" priority="562" stopIfTrue="1" operator="equal">
      <formula>14</formula>
    </cfRule>
    <cfRule type="cellIs" dxfId="77" priority="563" stopIfTrue="1" operator="equal">
      <formula>12</formula>
    </cfRule>
    <cfRule type="cellIs" dxfId="76" priority="564" stopIfTrue="1" operator="equal">
      <formula>10</formula>
    </cfRule>
    <cfRule type="cellIs" dxfId="75" priority="565" stopIfTrue="1" operator="equal">
      <formula>6</formula>
    </cfRule>
    <cfRule type="cellIs" dxfId="74" priority="566" stopIfTrue="1" operator="equal">
      <formula>4</formula>
    </cfRule>
    <cfRule type="cellIs" dxfId="73" priority="567" stopIfTrue="1" operator="equal">
      <formula>2</formula>
    </cfRule>
    <cfRule type="cellIs" dxfId="72" priority="568" stopIfTrue="1" operator="equal">
      <formula>0</formula>
    </cfRule>
    <cfRule type="cellIs" dxfId="71" priority="569" stopIfTrue="1" operator="equal">
      <formula>1</formula>
    </cfRule>
    <cfRule type="cellIs" dxfId="70" priority="570" stopIfTrue="1" operator="greaterThan">
      <formula>1</formula>
    </cfRule>
  </conditionalFormatting>
  <conditionalFormatting sqref="Z52">
    <cfRule type="cellIs" dxfId="69" priority="631" stopIfTrue="1" operator="equal">
      <formula>0</formula>
    </cfRule>
    <cfRule type="cellIs" dxfId="68" priority="632" stopIfTrue="1" operator="greaterThan">
      <formula>1</formula>
    </cfRule>
    <cfRule type="cellIs" dxfId="67" priority="633" stopIfTrue="1" operator="equal">
      <formula>1</formula>
    </cfRule>
    <cfRule type="colorScale" priority="63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66" priority="635" stopIfTrue="1" operator="greaterThan">
      <formula>1</formula>
    </cfRule>
    <cfRule type="cellIs" dxfId="65" priority="636" stopIfTrue="1" operator="equal">
      <formula>8</formula>
    </cfRule>
    <cfRule type="cellIs" dxfId="64" priority="637" stopIfTrue="1" operator="equal">
      <formula>14</formula>
    </cfRule>
    <cfRule type="cellIs" dxfId="63" priority="638" stopIfTrue="1" operator="equal">
      <formula>12</formula>
    </cfRule>
    <cfRule type="cellIs" dxfId="62" priority="639" stopIfTrue="1" operator="equal">
      <formula>10</formula>
    </cfRule>
    <cfRule type="cellIs" dxfId="61" priority="640" stopIfTrue="1" operator="equal">
      <formula>6</formula>
    </cfRule>
    <cfRule type="cellIs" dxfId="60" priority="641" stopIfTrue="1" operator="equal">
      <formula>4</formula>
    </cfRule>
    <cfRule type="cellIs" dxfId="59" priority="642" stopIfTrue="1" operator="equal">
      <formula>2</formula>
    </cfRule>
    <cfRule type="cellIs" dxfId="58" priority="643" stopIfTrue="1" operator="equal">
      <formula>0</formula>
    </cfRule>
    <cfRule type="cellIs" dxfId="57" priority="644" stopIfTrue="1" operator="equal">
      <formula>1</formula>
    </cfRule>
    <cfRule type="cellIs" dxfId="56" priority="645" stopIfTrue="1" operator="greaterThan">
      <formula>1</formula>
    </cfRule>
  </conditionalFormatting>
  <conditionalFormatting sqref="Z60">
    <cfRule type="cellIs" dxfId="55" priority="31" stopIfTrue="1" operator="equal">
      <formula>0</formula>
    </cfRule>
    <cfRule type="cellIs" dxfId="54" priority="32" stopIfTrue="1" operator="greaterThan">
      <formula>1</formula>
    </cfRule>
    <cfRule type="cellIs" dxfId="53" priority="33" stopIfTrue="1" operator="equal">
      <formula>1</formula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2" priority="35" stopIfTrue="1" operator="greaterThan">
      <formula>1</formula>
    </cfRule>
    <cfRule type="cellIs" dxfId="51" priority="36" stopIfTrue="1" operator="equal">
      <formula>8</formula>
    </cfRule>
    <cfRule type="cellIs" dxfId="50" priority="37" stopIfTrue="1" operator="equal">
      <formula>14</formula>
    </cfRule>
    <cfRule type="cellIs" dxfId="49" priority="38" stopIfTrue="1" operator="equal">
      <formula>12</formula>
    </cfRule>
    <cfRule type="cellIs" dxfId="48" priority="39" stopIfTrue="1" operator="equal">
      <formula>10</formula>
    </cfRule>
    <cfRule type="cellIs" dxfId="47" priority="40" stopIfTrue="1" operator="equal">
      <formula>6</formula>
    </cfRule>
    <cfRule type="cellIs" dxfId="46" priority="41" stopIfTrue="1" operator="equal">
      <formula>4</formula>
    </cfRule>
    <cfRule type="cellIs" dxfId="45" priority="42" stopIfTrue="1" operator="equal">
      <formula>2</formula>
    </cfRule>
    <cfRule type="cellIs" dxfId="44" priority="43" stopIfTrue="1" operator="equal">
      <formula>0</formula>
    </cfRule>
    <cfRule type="cellIs" dxfId="43" priority="44" stopIfTrue="1" operator="equal">
      <formula>1</formula>
    </cfRule>
    <cfRule type="cellIs" dxfId="42" priority="45" stopIfTrue="1" operator="greaterThan">
      <formula>1</formula>
    </cfRule>
  </conditionalFormatting>
  <conditionalFormatting sqref="Z68">
    <cfRule type="cellIs" dxfId="41" priority="16" stopIfTrue="1" operator="equal">
      <formula>0</formula>
    </cfRule>
    <cfRule type="cellIs" dxfId="40" priority="17" stopIfTrue="1" operator="greaterThan">
      <formula>1</formula>
    </cfRule>
    <cfRule type="cellIs" dxfId="39" priority="18" stopIfTrue="1" operator="equal">
      <formula>1</formula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38" priority="20" stopIfTrue="1" operator="greaterThan">
      <formula>1</formula>
    </cfRule>
    <cfRule type="cellIs" dxfId="37" priority="21" stopIfTrue="1" operator="equal">
      <formula>8</formula>
    </cfRule>
    <cfRule type="cellIs" dxfId="36" priority="22" stopIfTrue="1" operator="equal">
      <formula>14</formula>
    </cfRule>
    <cfRule type="cellIs" dxfId="35" priority="23" stopIfTrue="1" operator="equal">
      <formula>12</formula>
    </cfRule>
    <cfRule type="cellIs" dxfId="34" priority="24" stopIfTrue="1" operator="equal">
      <formula>10</formula>
    </cfRule>
    <cfRule type="cellIs" dxfId="33" priority="25" stopIfTrue="1" operator="equal">
      <formula>6</formula>
    </cfRule>
    <cfRule type="cellIs" dxfId="32" priority="26" stopIfTrue="1" operator="equal">
      <formula>4</formula>
    </cfRule>
    <cfRule type="cellIs" dxfId="31" priority="27" stopIfTrue="1" operator="equal">
      <formula>2</formula>
    </cfRule>
    <cfRule type="cellIs" dxfId="30" priority="28" stopIfTrue="1" operator="equal">
      <formula>0</formula>
    </cfRule>
    <cfRule type="cellIs" dxfId="29" priority="29" stopIfTrue="1" operator="equal">
      <formula>1</formula>
    </cfRule>
    <cfRule type="cellIs" dxfId="28" priority="30" stopIfTrue="1" operator="greaterThan">
      <formula>1</formula>
    </cfRule>
  </conditionalFormatting>
  <conditionalFormatting sqref="Z76">
    <cfRule type="cellIs" dxfId="27" priority="1" stopIfTrue="1" operator="equal">
      <formula>0</formula>
    </cfRule>
    <cfRule type="cellIs" dxfId="26" priority="2" stopIfTrue="1" operator="greaterThan">
      <formula>1</formula>
    </cfRule>
    <cfRule type="cellIs" dxfId="25" priority="3" stopIfTrue="1" operator="equal">
      <formula>1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4" priority="5" stopIfTrue="1" operator="greaterThan">
      <formula>1</formula>
    </cfRule>
    <cfRule type="cellIs" dxfId="23" priority="6" stopIfTrue="1" operator="equal">
      <formula>8</formula>
    </cfRule>
    <cfRule type="cellIs" dxfId="22" priority="7" stopIfTrue="1" operator="equal">
      <formula>14</formula>
    </cfRule>
    <cfRule type="cellIs" dxfId="21" priority="8" stopIfTrue="1" operator="equal">
      <formula>12</formula>
    </cfRule>
    <cfRule type="cellIs" dxfId="20" priority="9" stopIfTrue="1" operator="equal">
      <formula>10</formula>
    </cfRule>
    <cfRule type="cellIs" dxfId="19" priority="10" stopIfTrue="1" operator="equal">
      <formula>6</formula>
    </cfRule>
    <cfRule type="cellIs" dxfId="18" priority="11" stopIfTrue="1" operator="equal">
      <formula>4</formula>
    </cfRule>
    <cfRule type="cellIs" dxfId="17" priority="12" stopIfTrue="1" operator="equal">
      <formula>2</formula>
    </cfRule>
    <cfRule type="cellIs" dxfId="16" priority="13" stopIfTrue="1" operator="equal">
      <formula>0</formula>
    </cfRule>
    <cfRule type="cellIs" dxfId="15" priority="14" stopIfTrue="1" operator="equal">
      <formula>1</formula>
    </cfRule>
    <cfRule type="cellIs" dxfId="14" priority="15" stopIfTrue="1" operator="greaterThan">
      <formula>1</formula>
    </cfRule>
  </conditionalFormatting>
  <conditionalFormatting sqref="AC20">
    <cfRule type="cellIs" dxfId="13" priority="301" stopIfTrue="1" operator="equal">
      <formula>0</formula>
    </cfRule>
    <cfRule type="cellIs" dxfId="12" priority="302" stopIfTrue="1" operator="greaterThan">
      <formula>1</formula>
    </cfRule>
    <cfRule type="cellIs" dxfId="11" priority="303" stopIfTrue="1" operator="equal">
      <formula>1</formula>
    </cfRule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0" priority="305" stopIfTrue="1" operator="greaterThan">
      <formula>1</formula>
    </cfRule>
    <cfRule type="cellIs" dxfId="9" priority="306" stopIfTrue="1" operator="equal">
      <formula>8</formula>
    </cfRule>
    <cfRule type="cellIs" dxfId="8" priority="307" stopIfTrue="1" operator="equal">
      <formula>14</formula>
    </cfRule>
    <cfRule type="cellIs" dxfId="7" priority="308" stopIfTrue="1" operator="equal">
      <formula>12</formula>
    </cfRule>
    <cfRule type="cellIs" dxfId="6" priority="309" stopIfTrue="1" operator="equal">
      <formula>10</formula>
    </cfRule>
    <cfRule type="cellIs" dxfId="5" priority="310" stopIfTrue="1" operator="equal">
      <formula>6</formula>
    </cfRule>
    <cfRule type="cellIs" dxfId="4" priority="311" stopIfTrue="1" operator="equal">
      <formula>4</formula>
    </cfRule>
    <cfRule type="cellIs" dxfId="3" priority="312" stopIfTrue="1" operator="equal">
      <formula>2</formula>
    </cfRule>
    <cfRule type="cellIs" dxfId="2" priority="313" stopIfTrue="1" operator="equal">
      <formula>0</formula>
    </cfRule>
    <cfRule type="cellIs" dxfId="1" priority="314" stopIfTrue="1" operator="equal">
      <formula>1</formula>
    </cfRule>
    <cfRule type="cellIs" dxfId="0" priority="315" stopIfTrue="1" operator="greaterThan">
      <formula>1</formula>
    </cfRule>
  </conditionalFormatting>
  <printOptions horizontalCentered="1" verticalCentered="1"/>
  <pageMargins left="0.39370078740157483" right="0.31496062992125984" top="0.39370078740157483" bottom="0.3937007874015748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NPR</vt:lpstr>
      <vt:lpstr>Matriz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Samuel Walter</cp:lastModifiedBy>
  <cp:lastPrinted>2018-11-19T20:33:04Z</cp:lastPrinted>
  <dcterms:created xsi:type="dcterms:W3CDTF">2010-01-25T15:39:50Z</dcterms:created>
  <dcterms:modified xsi:type="dcterms:W3CDTF">2026-03-27T12:02:35Z</dcterms:modified>
</cp:coreProperties>
</file>